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80" windowWidth="28785" windowHeight="11550" activeTab="0"/>
  </bookViews>
  <sheets>
    <sheet name="Arkusz1" sheetId="1" r:id="rId1"/>
  </sheets>
  <definedNames>
    <definedName name="_xlnm._FilterDatabase" localSheetId="0" hidden="1">'Arkusz1'!$B$7:$DX$7</definedName>
    <definedName name="_xlnm.Print_Area" localSheetId="0">'Arkusz1'!$B$1:$DX$23</definedName>
  </definedNames>
  <calcPr fullCalcOnLoad="1"/>
</workbook>
</file>

<file path=xl/sharedStrings.xml><?xml version="1.0" encoding="utf-8"?>
<sst xmlns="http://schemas.openxmlformats.org/spreadsheetml/2006/main" count="257" uniqueCount="219">
  <si>
    <t>1. Aglomeracja, dane podstawowe</t>
  </si>
  <si>
    <t>2. Systemy kanalizacji zbiorczej</t>
  </si>
  <si>
    <t>3. Oczyszczalnie ścieków komunalnych</t>
  </si>
  <si>
    <t>5. Finansowanie</t>
  </si>
  <si>
    <t>Uwagi</t>
  </si>
  <si>
    <t>Lp</t>
  </si>
  <si>
    <t>status aglomeracji</t>
  </si>
  <si>
    <t>typ danych w wierszu</t>
  </si>
  <si>
    <t>I_d aglomeracji</t>
  </si>
  <si>
    <t>nazwa aglomeracji</t>
  </si>
  <si>
    <t>powiat</t>
  </si>
  <si>
    <t>woj.</t>
  </si>
  <si>
    <t>region wodny</t>
  </si>
  <si>
    <t>dorzecze</t>
  </si>
  <si>
    <t>gminy  w aglomeracji</t>
  </si>
  <si>
    <t>grupa RLM  zgodna z rozporządzeniem (uchwałą)</t>
  </si>
  <si>
    <t>stan na koniec roku sprawozdawczego</t>
  </si>
  <si>
    <t>liczba mieszkańców rzeczywistych podłączonych do sieci kanalizacyjnej  w roku sprawozdawczym</t>
  </si>
  <si>
    <t>I_d oczyszczalni ścieków</t>
  </si>
  <si>
    <t>nazwa oczyszczalni</t>
  </si>
  <si>
    <t>status oczyszczalni</t>
  </si>
  <si>
    <t>rodzaj oczyszczalni obecnie</t>
  </si>
  <si>
    <t>średnie roczne wartości wskaźników  w ściekach odpływających z oczyszczalni ścieków</t>
  </si>
  <si>
    <t>redukcja</t>
  </si>
  <si>
    <t>inwestycje  w zakresie oczyszczalni ścieków zakończone w roku sprawozdawczym w ramach KPOŚK</t>
  </si>
  <si>
    <t>forma przeróbki osadu na oczyszczalni poprzedzająca zagospodarowanie</t>
  </si>
  <si>
    <t>ilość suchej masy osadów powstających na oczyszczalni  [Mg/rok]</t>
  </si>
  <si>
    <t>ilość suchej masy osadów powstających na oczyszczalni wraz ze sposobem zagospodarowania osadu</t>
  </si>
  <si>
    <t>nakłady poniesione w roku sprawozdawczym</t>
  </si>
  <si>
    <t>źródła pochodzenia nakładów finansowych poniesionych w roku sprawozdawczym</t>
  </si>
  <si>
    <t>Imię i nazwisko, email oraz numer telefonu osoby wypełniającej ankietę w danej aglomeracji</t>
  </si>
  <si>
    <t>liczba mieszkańców obsługiwanych przez tabor asenizacyjny</t>
  </si>
  <si>
    <t>liczba mieszkańców obsługiwanych przez systemy indywidualne (przydomowe oczyszczlanie ścieków)</t>
  </si>
  <si>
    <t>liczba przydomowych oczyszczalni scieków</t>
  </si>
  <si>
    <t>długość sieci kanalizacyjnej sanitarnej w aglomeracji</t>
  </si>
  <si>
    <t>długość sieci kanalizacyjnej ogólnospławnej  w aglomeracji</t>
  </si>
  <si>
    <t>ogółem [km]</t>
  </si>
  <si>
    <t>w tym sieci grawitacyjnej [km]</t>
  </si>
  <si>
    <t>RLM  przemysłu [RLM]</t>
  </si>
  <si>
    <t>I rzędu</t>
  </si>
  <si>
    <t>II rzędu</t>
  </si>
  <si>
    <t>III rzędu</t>
  </si>
  <si>
    <t>bezpośredni odbiornik</t>
  </si>
  <si>
    <t>średnia [m3/d]</t>
  </si>
  <si>
    <t>maksymalna [m3/d]</t>
  </si>
  <si>
    <t>docelowa [m3/d]</t>
  </si>
  <si>
    <t>BZT5 [mgO2/l]</t>
  </si>
  <si>
    <t>ChZT [mgO2/l]</t>
  </si>
  <si>
    <t>zawiesina ogólna [mg/l]</t>
  </si>
  <si>
    <t>azot [mg/l]</t>
  </si>
  <si>
    <t>fosfor [mg/l]</t>
  </si>
  <si>
    <t>stosowane w rolnictwie [Mg/rok]</t>
  </si>
  <si>
    <t>stosowane do rekultywacji terenów, w tym gruntów na cele rolne [Mg/rok]</t>
  </si>
  <si>
    <t>przekształcone termicznie [Mg/rok]</t>
  </si>
  <si>
    <t>składowane na składowiskach odpadów [Mg/rok]</t>
  </si>
  <si>
    <t>stosowane do uprawy roślin przeznaczonych do produkcji kompostu [Mg/rok]</t>
  </si>
  <si>
    <t>przeznaczone na inne cele</t>
  </si>
  <si>
    <t>zbiorcze systemy kanalizacyjne</t>
  </si>
  <si>
    <t>oczyszczalnia ścieków komunalnych</t>
  </si>
  <si>
    <t>razem [tys. zł]</t>
  </si>
  <si>
    <t>środki własne samorządów gmin oraz środki przedsiębiorstw wodociągowo-kanalizacyjnych [tys. zł]</t>
  </si>
  <si>
    <t>fundusze ekologiczne</t>
  </si>
  <si>
    <t>inne źródła finansowania (banki, środki prywatne, agencje)</t>
  </si>
  <si>
    <t>ilość [Mg/rok]</t>
  </si>
  <si>
    <t>sposób zagospodarowania</t>
  </si>
  <si>
    <t>ogółem [tys. zł]</t>
  </si>
  <si>
    <t>Narodowy Fundusz Ochrony Środowiska  i Gospodarki Wodnej [tys. zł]</t>
  </si>
  <si>
    <t>Wojewódzkie Fundusze Ochrony Środowiska  i Gospodarki Wodnej [tys. zł]</t>
  </si>
  <si>
    <t>kwota [tys. zł]</t>
  </si>
  <si>
    <t>nazwa funduszu</t>
  </si>
  <si>
    <t>nazwa</t>
  </si>
  <si>
    <t>Wymienić imiennie gminy oraz podać przyczyny braku przekazania danych w ramach sprawozdania</t>
  </si>
  <si>
    <t>4.Osady</t>
  </si>
  <si>
    <t xml:space="preserve">przepustowość </t>
  </si>
  <si>
    <t>gmina wiodąca w aglomeracji</t>
  </si>
  <si>
    <t>długość sieci kanalizacyjnej wybudowanej i odebranej w roku sprawozdawczym - sanitarnej i ogólnospławnej (bez deszczowej)</t>
  </si>
  <si>
    <t>Dotyczy gmin, które nie przekazały danych na potrzeby sprawozdania</t>
  </si>
  <si>
    <t>Czy wszystkie gminy wchodzące w skład aglomeracji przekazały informację w ramach sprawozdania?</t>
  </si>
  <si>
    <t>rodzaj gminy</t>
  </si>
  <si>
    <t xml:space="preserve">współrzędna geograficzna aglomeracji 
(oznaczenie punktu charakterystycznego dla aglomeracji; należy przyjąć, że jest to adres urzędu gminy wiodącej 
w aglomeracji) </t>
  </si>
  <si>
    <t>RLM aglomeracji zgodnie z rozporządzeniem (uchwałą) ustanawiajacym aglomerację</t>
  </si>
  <si>
    <t>liczba rzeczywistych mieszkańców w aglomeracji</t>
  </si>
  <si>
    <t>liczba mieszkańców korzystających z systemu kanalizacyjnego</t>
  </si>
  <si>
    <t>długość sieci kanalizacyjnej ogółem (sanitarnej i ogólnospławnej)                           w aglomeracji</t>
  </si>
  <si>
    <t>długość kanalizacji deszczowej w aglomeracji [km]</t>
  </si>
  <si>
    <t>długość sieci kanalizacyjnej zmodernizowanej w roku sprawozdawczym [km]</t>
  </si>
  <si>
    <t>RLM korzystających z sieci kanalizacyjnej</t>
  </si>
  <si>
    <t>adres oczyszczalni,  telefon kontaktowy, imię i nazwisko osoby do kontaktu na oczyszczalni</t>
  </si>
  <si>
    <t>ilość oczyszczanych ścieków komunalnych ogółem w ciągu roku [tys. m3/r]</t>
  </si>
  <si>
    <t>ilość ścieków oczyszczonych odprowadzonych do odbiornika [tys. m3/r]</t>
  </si>
  <si>
    <t>Czy wartość wskaźnika BZT5 spełnia wymogi rozporządzenia?</t>
  </si>
  <si>
    <t xml:space="preserve">Czy wartość wskaźnika ChZT spełnia wymogi rozporządzenia? </t>
  </si>
  <si>
    <t>Czy wartość wskaźnika zawiesina ogólna spełnia wymogi rozporządzenia?</t>
  </si>
  <si>
    <t>Czy wartość wskaźnika azot ogólny spełnia wymogi rozporządzenia?</t>
  </si>
  <si>
    <t>Czy oczyszczalnia ścieków spełnia wymagania rozporządzenia w sprawie warunków, jakie należy spełnić przy wprowadzaniu ścieków do wód lub do ziemi, oraz w sprawie substancji szczególnie szkodliwych dla środowiska wodnego?</t>
  </si>
  <si>
    <t>średnie roczne wartości wskaźników w ściekach dopływających do oczyszczalni ścieków</t>
  </si>
  <si>
    <t xml:space="preserve">Czy wartość wskaźnika fosforu ogólnego spełnia wymogi rozporządzenia? </t>
  </si>
  <si>
    <t>azot [%]</t>
  </si>
  <si>
    <t>fosfor [%]</t>
  </si>
  <si>
    <t>w tym koszty związane z wykonaniem dokumentacji projektowej [tys. zł]</t>
  </si>
  <si>
    <t>w tym koszty związane z wybudowaniem sieci [tys. zł]</t>
  </si>
  <si>
    <t>w tym koszty związane z modernizacją sieci [tys. zł]</t>
  </si>
  <si>
    <t>w tym koszty związane z inwestycjami na oczyszczalni [tys. zł]</t>
  </si>
  <si>
    <t>w tym koszty związane z przeróbką osadu na oczyszczalni [tys. zł]</t>
  </si>
  <si>
    <t>w tym koszty związane z zagospodarowaniem osadu [tys. zł]</t>
  </si>
  <si>
    <t>projektowa wydajność oczyszczalni ścieków [RLM]</t>
  </si>
  <si>
    <t>nazwa odbiornika ścieków</t>
  </si>
  <si>
    <t>współrzędne geograficzne punktu zrzutu ścieków</t>
  </si>
  <si>
    <t>współrzędne geograficzne oczyszczalni ścieków</t>
  </si>
  <si>
    <t>ilość ścieków komunalnych odprowadzanych zbiorczym systemem kanalizacyjnym do oczyszczalni [tys. m3/r]</t>
  </si>
  <si>
    <t>Czy aglomeracja prowadzi ewidencję zbiorników bezodpływowych oraz przydomowych oczyszczalni ścieków?</t>
  </si>
  <si>
    <t>RLM dostarczany do oczyszczalni taborem asenizacyjnym</t>
  </si>
  <si>
    <t>RLM przemysłu [RLM]</t>
  </si>
  <si>
    <t>RLM osób czasowo przebywających w aglomeracji [RLM]</t>
  </si>
  <si>
    <t>Czy wartości poszczególnych wskaźników w ściekach odpływających z oczyszczalni ścieków spełniają wymagania rozporządzenia w sprawie warunków, jakie należy spełnić przy wprowadzaniu ścieków do wód lub do ziemi, oraz w sprawie substancji szczególnie szkodliwych dla środowiska wodnego?</t>
  </si>
  <si>
    <t>RLMrz</t>
  </si>
  <si>
    <t>% RLM korzystających z sieci</t>
  </si>
  <si>
    <t>% RLM korzystających z taboru</t>
  </si>
  <si>
    <t>sprawdzenie wykazywanych mieszkańców (liczba rzeczywistych mieszkańców w aglomeracji - mieszkańcy korzystający z danych systemów)</t>
  </si>
  <si>
    <t>sprawdzenie różnicy pomiędzy RLM w uchwale a RLMrz</t>
  </si>
  <si>
    <t>% RLM korzystających z przydomowych oczyszczalni ścieków</t>
  </si>
  <si>
    <t xml:space="preserve">Informacja na temat zakresu zmiany aglomeracji - jeśli dotyczy: (możliwe odpowiedzi: 1) wyznaczenie nowej aglomeracji; 2) zmniejszenie granic3) zwiększenie granic 4)zmiana tylko w zakresie RLM 5) inne </t>
  </si>
  <si>
    <t>RLM stałych mieszkańców  [RLM]</t>
  </si>
  <si>
    <t>sprawdzenie możliwego błędu lokalizacji -duża odległość oczyszczalni od punktu zrzutu
szerokość</t>
  </si>
  <si>
    <t>sprawdzenie możliwego błędu lokalizacji -duża odległość oczyszczalni od punktu zrzutu
długość</t>
  </si>
  <si>
    <t>szerokość
(N)</t>
  </si>
  <si>
    <t>długość
(E)</t>
  </si>
  <si>
    <t>Sprawdzenie wyliczonych procentów zbierania/oczyszczania</t>
  </si>
  <si>
    <t>czy są monitorowane zrzuty z przelewów burzowych i w jaki sposób</t>
  </si>
  <si>
    <t>ilość przelewów burzowych na kanalizacji ogólnospławnej</t>
  </si>
  <si>
    <t xml:space="preserve">stosowane metody ograniczające zanieczyszczenia związane 
z przelewem
 wód burzowych </t>
  </si>
  <si>
    <t>Czy system kanalizacyjny posiada plan konserwacji i modernizacji</t>
  </si>
  <si>
    <t>data uruchomienia oczyszczalni</t>
  </si>
  <si>
    <t>czy w roku sprawozdawczym przeprowadzano działania zmierzające do wyeliminowania przecieków rur kanalizacyjnych. Jeśli tak to jakie</t>
  </si>
  <si>
    <t>inne - opis</t>
  </si>
  <si>
    <t>poważne awarie</t>
  </si>
  <si>
    <t>błędy projektowe</t>
  </si>
  <si>
    <t>błędy wykonawcze, błędy eksploatacyjne
niewystarczająca wydajność hydrauliczna, zbyt mała przepustowość pod kątem możliwości przyjęcia ładunku zanieczyszczeń</t>
  </si>
  <si>
    <t xml:space="preserve">czy na oczyszczalni wystąpiły sytuacje wpływające na nieprawidłowe funkcjonowanie procesu oczyszczania ścieków </t>
  </si>
  <si>
    <t>RZGW właściwe dla aglomeracji</t>
  </si>
  <si>
    <t>Technologie zastosowane do polepszania jakości ścieków oczyszczonych takie jak: UV, chlorowanie, ozonowanie, mikro filtracja, ultrafiltracja, inne</t>
  </si>
  <si>
    <t>Wszystkie aglomeracje, które przekazały sprawozdanie (liczba) :</t>
  </si>
  <si>
    <t>Aglomeracje, które nie przekazały sprawozdania (imiennie)</t>
  </si>
  <si>
    <t>Imię i nazwisko, email oraz numer telefonu osoby tworzącej zbiorczą tabelę 
w RZGW</t>
  </si>
  <si>
    <t>czy kanalizaca posiada system wykrywania przecieków rur kanalizacyjnych</t>
  </si>
  <si>
    <t>Ankieta sprawozdawcza z realizacji KPOŚK w 2018 r.</t>
  </si>
  <si>
    <t>Czy od 01.01.2018 zmieniono rozporządzenie lub uchwałę określającą granice i wielkość aglomeracji</t>
  </si>
  <si>
    <t>nr i data rozporządzenia (uchwały) ustanawiającego  aglomerację</t>
  </si>
  <si>
    <t>plan inwestycyjny  zgodny z V AKPOŚK</t>
  </si>
  <si>
    <t>termin zakończenia inwestycji zgodnie V AKPOŚK</t>
  </si>
  <si>
    <t>Z listy rozwijanej należy wybrać informację stwierdzającą czy wszystkie gminy wchodzące w skład aglomeracji przekazały dane sprawozdawcze</t>
  </si>
  <si>
    <t>Należy wymienić imiennie gminy, które nie przekazały wkładu do uzupełnienia sprawozdania z terenu aglomeracji oraz podać przyczyny braku przekazania tych danych.</t>
  </si>
  <si>
    <t>Należy wybrać z listy rozwijanej symbol dorzecza, do którego należy dana aglomeracja</t>
  </si>
  <si>
    <t xml:space="preserve">Należy wybrać z listy rozwijanej rodzaj gminy : wiejska(GW), miejska(GM), miejsko-wiejska(GMW), obszar wiejski(OW), miasto gmina miejsko wiejska(MGMW) </t>
  </si>
  <si>
    <t>Należy podać numer i datę aktualnego rozporządzenia (uchwały) ustanawiającego aglomerację</t>
  </si>
  <si>
    <t xml:space="preserve">Należy wybrać z listy rozwijanej informację z zakresu zmian w aglomeracji 
w terminie od 01.01.2018 r. do 31.12.2018 r.  1 – jeśli była zmiana 0 - jeśli nie było zmian
</t>
  </si>
  <si>
    <t xml:space="preserve">Pod pojęciem systemy indywidualne, należy rozumieć przydomowe oczyszczalnie ścieków, </t>
  </si>
  <si>
    <t xml:space="preserve">Należy określić RLM korzystających z sieci kanalizacyjnej w podziale na RLM stałych mieszkańców, RLM przemysłu oraz RLM osób czasowo przebywających na terenie aglomeracji
- dla stałych mieszkańców (1 mieszkaniec = 1 RLM),
- dla osób czasowo przebywających na terenie aglomeracji (przyjmuje się bazę noclegową tj. liczbę zarejestrowanych miejsc noclegowych na terenie aglomeracji 1 zarejestrowane miejsce noclegowe = 1 RLM),
</t>
  </si>
  <si>
    <t xml:space="preserve">Należy określić RLM dostarczany do oczyszczalni taborem asenizacyjnym w podziale na RLM stałych mieszkańców, RLM przemysłu oraz RLM osób czasowo przebywających na terenie aglomeracji
- dla stałych mieszkańców (1 mieszkaniec = 1 RLM),
- dla osób czasowo przebywających na terenie aglomeracji (przyjmuje się bazę noclegową tj. liczbę zarejestrowanych miejsc noclegowych na terenie aglomeracji 1 zarejestrowane miejsce noclegowe = 1 RLM),
</t>
  </si>
  <si>
    <t xml:space="preserve">Należy wpisać nazwę oczyszczalni obsługującej aglomerację. Jeśli na terenie aglomeracji występuje więcej niż jedna oczyszczalnia, liczbę tych oczyszczalni zapisujemy 
w wierszu z nazwą aglomeracji, a nazwy kolejnych oczyszczalni należy podać w następnych wierszach.
</t>
  </si>
  <si>
    <t xml:space="preserve">Należy podać wartości projektowe lub z pozwolenia wodnoprawnego 
Uwaga: wartość docelowa do wypełnienia tylko w przypadku planowanej rozbudowy lub budowy nowej oczyszczalni według danych z projektu. Dla oczyszczalni istniejących należy podać wartości z pozwolenia wodno-prawnego.
</t>
  </si>
  <si>
    <t xml:space="preserve">Szacunkowy udział poszczególnych oczyszczalni w uzyskanym % RLM korzystających z sieci (kol 53) i z taboru asenizacyjnego (kol 54)
Uwaga: W przypadku aglomeracji z jedną oczyszczalnią można przepisać wartości z kolumn 53 i 54 – są to wartości maksymalne dla wskazanych kolumn, w przypadku aglomeracji 
z kilkoma oczyszczalniami należy oszacować jaki udział w osiągniętym procencie zbierania siecią i taborem dla całej aglomeracji przynależy do poszczególnej oczyszczalni. Szacunku można dokonać z uwzględnieniem wielkości oczyszczalni oraz obecności do punktów zlewnych – kolumny są wymagane w formularzu raportowym UE
</t>
  </si>
  <si>
    <t xml:space="preserve">Należy wybrać (skróty) rodzaju inwestycji zrealizowanych w roku 2018, tj.:
BN - wybudowano nową oczyszczalnię ścieków,
M - zmodernizowano oczyszczalnię ścieków, 
MO - zmodernizowano część dotyczącą gospodarki osadowej,
R - oczyszczalnie rozbudowano ze względu na przepustowość,
RM - dokonano rozbudowy i modernizacji,
L - dokonano likwidacji oczyszczalni.
</t>
  </si>
  <si>
    <t xml:space="preserve">Należy wybrać z listy rozwijanej skrót rodzaju planowanej inwestycji zgodnej 
z V AKPOŚK,
</t>
  </si>
  <si>
    <t xml:space="preserve">Należy podać informację z zakresu przelewów burzowych
Gmina uzupełnia w przypadku posiadania sieci ogólnospławnej  </t>
  </si>
  <si>
    <t>liczba mieszkaców niezaewidencjonowanych</t>
  </si>
  <si>
    <t>Szacunkowy udział poszczególnych oczyszczalni w RLM korzystających z sieci (kol 53) . Należy podać wartość w % całego RLM aglomeracji.</t>
  </si>
  <si>
    <t>Szacunkowy udział poszczególnych oczyszczalni w RLM korzystających z taboru (kol 54). Należy podać wartość w % całego RLM aglomeracji.</t>
  </si>
  <si>
    <t>Uwagi ogólne do tabeli</t>
  </si>
  <si>
    <t>Wypełnia RZGW:</t>
  </si>
  <si>
    <r>
      <rPr>
        <b/>
        <sz val="10"/>
        <color indexed="8"/>
        <rFont val="Arial"/>
        <family val="2"/>
      </rPr>
      <t>Uwaga:</t>
    </r>
    <r>
      <rPr>
        <sz val="10"/>
        <color rgb="FF000000"/>
        <rFont val="Arial"/>
        <family val="2"/>
      </rPr>
      <t xml:space="preserve"> Wypełnioną ankietę sprawozdawczą należy przekazać w wersji papierowej oraz edytowalną wersję elektroniczną (drogą mailową) do właściwego terytorialnie Regionalnego Zarządu Gospodarki Wodnej do dnia </t>
    </r>
    <r>
      <rPr>
        <b/>
        <sz val="10"/>
        <color indexed="8"/>
        <rFont val="Arial"/>
        <family val="2"/>
      </rPr>
      <t>31 stycznia 2019 r</t>
    </r>
    <r>
      <rPr>
        <sz val="10"/>
        <color rgb="FF000000"/>
        <rFont val="Arial"/>
        <family val="2"/>
      </rPr>
      <t xml:space="preserve">. </t>
    </r>
  </si>
  <si>
    <t>Należy wstawić nazwę odbiornika wg Atlasu hydrologicznego Polski lub na podstawie Mapy Podziału Hydrograficznego Polski (MPHP wersja elektroniczna) natomiast bezpośredni odbiornik podawać wg pozwolenia wodnoprawnego</t>
  </si>
  <si>
    <t xml:space="preserve">Należy podać wartości redukcji azotu i fosforu w %.
Uwaga: Wartość (wyliczona) na podstawie ładunków dopływających i odpływających 
z oczyszczalni wymagana jest dla oczyszczalni z podwyższonym usuwaniem biogenów. 
</t>
  </si>
  <si>
    <t>10a</t>
  </si>
  <si>
    <t xml:space="preserve">Należy wybrać z listy rozwijanej RZGW właściwe dla sprawozdającej się aglomeracji 
</t>
  </si>
  <si>
    <r>
      <t>fundusze zagraniczne</t>
    </r>
    <r>
      <rPr>
        <sz val="9"/>
        <rFont val="Arial"/>
        <family val="2"/>
      </rPr>
      <t xml:space="preserve"> (w tym POIiŚ)</t>
    </r>
  </si>
  <si>
    <r>
      <t xml:space="preserve">ilość ścieków nieoczyszczanych
 w aglomeracji </t>
    </r>
    <r>
      <rPr>
        <sz val="9"/>
        <color indexed="8"/>
        <rFont val="Arial"/>
        <family val="2"/>
      </rPr>
      <t xml:space="preserve">
 [tys. m3/r]</t>
    </r>
  </si>
  <si>
    <t>ilość ścieków dostarczanych do oczyszczalni taborem asenizacyjnym (tylko ścieki z terenu aglomeracji)
 [tys. m3/r]</t>
  </si>
  <si>
    <t>ilość ścieków oczyszczanych systemami indywidualnymi (przydomowymi oczyszczalniami ścieków) 
[tys. m3/r]</t>
  </si>
  <si>
    <t>ilość ścieków komunalnych powstających w aglomeracji ogółem 
[tys. m3/r]</t>
  </si>
  <si>
    <t>6. Dodatkowe informacje raportowe</t>
  </si>
  <si>
    <t>Opis pomocniczy do wypełnienia tabeli sprawozdawczej
Dane aglomeracji prosimy uzupełniać wyłącznie w rzędach 8-15</t>
  </si>
  <si>
    <r>
      <t xml:space="preserve">Należy wybrać z listy rozwijanej typ danych zapisywanych w danym wierszu
</t>
    </r>
    <r>
      <rPr>
        <b/>
        <sz val="8"/>
        <rFont val="Arial CE"/>
        <family val="0"/>
      </rPr>
      <t>Aglomeracja z jedną OŚ</t>
    </r>
    <r>
      <rPr>
        <sz val="8"/>
        <rFont val="Arial CE"/>
        <family val="0"/>
      </rPr>
      <t xml:space="preserve"> – Dane w wierszu będą uwzględniały informacje z zakresu aglomeracji i oczyszczalni (dotyczy aglomeracji z jedną oczyszczalnią)
</t>
    </r>
    <r>
      <rPr>
        <b/>
        <sz val="8"/>
        <rFont val="Arial CE"/>
        <family val="0"/>
      </rPr>
      <t>Wiersz aglo z wieloma OŚ</t>
    </r>
    <r>
      <rPr>
        <sz val="8"/>
        <rFont val="Arial CE"/>
        <family val="0"/>
      </rPr>
      <t xml:space="preserve">- Dane w wierszu będą zawierały informacje z zakresu aglomeracji – (dotyczy aglomeracji z wieloma oczyszczalniami)
</t>
    </r>
    <r>
      <rPr>
        <b/>
        <sz val="8"/>
        <rFont val="Arial CE"/>
        <family val="0"/>
      </rPr>
      <t>Wiersz OŚ w aglo z wieloma OŚ</t>
    </r>
    <r>
      <rPr>
        <sz val="8"/>
        <rFont val="Arial CE"/>
        <family val="0"/>
      </rPr>
      <t xml:space="preserve">- Dane w wierszu będą zawierały informacje z zakresu oczyszczalni – (dotyczy aglomeracji z wieloma oczyszczalniami) 
</t>
    </r>
    <r>
      <rPr>
        <b/>
        <sz val="8"/>
        <rFont val="Arial CE"/>
        <family val="0"/>
      </rPr>
      <t>Końcowy punkt</t>
    </r>
    <r>
      <rPr>
        <sz val="8"/>
        <rFont val="Arial CE"/>
        <family val="0"/>
      </rPr>
      <t xml:space="preserve"> - Dane w wierszu nie będą zawierały informacji z zakresu oczyszczalni – (dotyczy aglomeracji z końców 
</t>
    </r>
    <r>
      <rPr>
        <b/>
        <sz val="8"/>
        <rFont val="Arial CE"/>
        <family val="0"/>
      </rPr>
      <t>Aglomeracje z jedną oczyszczalnią ścieków należy zapisać w jednym wierszu. Aglomeracje z kilkoma oczyszczalniami ( i tylko takie ) uzupełniają dane dotyczące aglomeracji w pierwszym wierszu, a dane dotyczące oczyszczalni w wierszach kolejnych. 
W wierszu dotyczącym aglomeracji należy uwzględniając dane z wszystkich gmin wchodzących w skład aglomeracji.</t>
    </r>
    <r>
      <rPr>
        <sz val="8"/>
        <rFont val="Arial CE"/>
        <family val="0"/>
      </rPr>
      <t xml:space="preserve">
</t>
    </r>
  </si>
  <si>
    <t>Należy wpisać numer identyfikacyjny aglomeracji; który został nadany każdej aglomeracji ujętej w KPOŚK. 
ID aglomeracji składa się z 4 liter i 3 cyfr (oraz ewentualnie litery N dla końcu) bez spacji!
Uwaga: Można skorzystać z V AKPOŚK, w którym nowym aglomeracjom zostały nadane ID
ID Aglomeracji należy wpisać w wierszu aglomeracji i Oczyszczalni (jeśli w aglo jest kilka oś)</t>
  </si>
  <si>
    <r>
      <t xml:space="preserve">Należy wybrać z listy rozwijanej symbol regionu wodnego, do którego należy dana aglomeracja i tak:
MW – Region Małej Wisły ; GW – Region Górnej Wisły; SW –  Region Środkowej Wisły
DW – Region Dolnej Wisły
GO – Region Górnej Odry
SO –  Region Środkowej Odry
WT – Region Warty
DO – Region Dolnej Odry i Przymorza
itd...
</t>
    </r>
    <r>
      <rPr>
        <sz val="8"/>
        <rFont val="Arial CE"/>
        <family val="0"/>
      </rPr>
      <t>symbol regionu wodnego należy wpisać w wierszu aglomeracji i oczyszczalni (jeśli w aglo jest kilka oś) jeśli oczyszczalnie są w różnych regionach aglomeracji przypisujemy wartość z oczyszczalni o największym RLM</t>
    </r>
  </si>
  <si>
    <r>
      <t xml:space="preserve">Należy wybrać z listy rozwijanej grupę RLM zgodną z rozporządzeniem (uchwałą):
</t>
    </r>
    <r>
      <rPr>
        <b/>
        <sz val="8"/>
        <rFont val="Arial CE"/>
        <family val="0"/>
      </rPr>
      <t>BC</t>
    </r>
    <r>
      <rPr>
        <sz val="8"/>
        <rFont val="Arial CE"/>
        <family val="2"/>
      </rPr>
      <t xml:space="preserve">   -  grupa aglomeracji o RLM </t>
    </r>
    <r>
      <rPr>
        <sz val="8"/>
        <rFont val="Calibri"/>
        <family val="2"/>
      </rPr>
      <t>≥</t>
    </r>
    <r>
      <rPr>
        <sz val="8"/>
        <rFont val="Arial CE"/>
        <family val="2"/>
      </rPr>
      <t xml:space="preserve">  150 000
</t>
    </r>
    <r>
      <rPr>
        <b/>
        <sz val="8"/>
        <rFont val="Arial CE"/>
        <family val="0"/>
      </rPr>
      <t>0</t>
    </r>
    <r>
      <rPr>
        <sz val="8"/>
        <rFont val="Arial CE"/>
        <family val="2"/>
      </rPr>
      <t xml:space="preserve">      -   grupa aglomeracji o RLM w przedziale ≥ 100 000   &lt;  150 000
</t>
    </r>
    <r>
      <rPr>
        <b/>
        <sz val="8"/>
        <rFont val="Arial CE"/>
        <family val="0"/>
      </rPr>
      <t>1</t>
    </r>
    <r>
      <rPr>
        <sz val="8"/>
        <rFont val="Arial CE"/>
        <family val="2"/>
      </rPr>
      <t xml:space="preserve">      -   grupa aglomeracji o RLM w przedziale  ≥ 15 000   &lt;  100 000
</t>
    </r>
    <r>
      <rPr>
        <b/>
        <sz val="8"/>
        <rFont val="Arial CE"/>
        <family val="0"/>
      </rPr>
      <t>2</t>
    </r>
    <r>
      <rPr>
        <sz val="8"/>
        <rFont val="Arial CE"/>
        <family val="2"/>
      </rPr>
      <t xml:space="preserve">      -   grupa aglomeracji o RLM w przedziale  ≥ 10 000    &lt;  15 000 
</t>
    </r>
    <r>
      <rPr>
        <b/>
        <sz val="8"/>
        <rFont val="Arial CE"/>
        <family val="0"/>
      </rPr>
      <t xml:space="preserve">3 </t>
    </r>
    <r>
      <rPr>
        <sz val="8"/>
        <rFont val="Arial CE"/>
        <family val="2"/>
      </rPr>
      <t xml:space="preserve">     -   grupa aglomeracji o RLM w przedziale   ≥   2 000    &lt;  10 000.
</t>
    </r>
    <r>
      <rPr>
        <sz val="8"/>
        <rFont val="Arial CE"/>
        <family val="0"/>
      </rPr>
      <t>symbol grupy RLM należy wpisać w wierszu aglomeracji i oczyszczalni (jeśli w aglo jest kilka oś)</t>
    </r>
  </si>
  <si>
    <r>
      <t xml:space="preserve">Należy podać długość sieci kanalizacyjnej w aglomeracji na koniec 2018 r., tak jak wskazują to poszczególne kolumny z uwzględnieniem podziału na dwie grupy: 
• </t>
    </r>
    <r>
      <rPr>
        <b/>
        <sz val="8"/>
        <rFont val="Arial CE"/>
        <family val="0"/>
      </rPr>
      <t>ogółem</t>
    </r>
    <r>
      <rPr>
        <sz val="8"/>
        <rFont val="Arial CE"/>
        <family val="0"/>
      </rPr>
      <t xml:space="preserve"> (kanalizacja tłoczna + ciśnieniowa + podciśnieniowa + grawitacyjna), 
• </t>
    </r>
    <r>
      <rPr>
        <b/>
        <sz val="8"/>
        <rFont val="Arial CE"/>
        <family val="0"/>
      </rPr>
      <t xml:space="preserve">w tym sieci grawitacyjnej </t>
    </r>
    <r>
      <rPr>
        <sz val="8"/>
        <rFont val="Arial CE"/>
        <family val="0"/>
      </rPr>
      <t xml:space="preserve"> należy podać długość sieci grawitacyjnej uwzględnionej w kolumnie poprzedzającej.
Poszczególne długości sieci kanalizacyjnej należy podawać, nie uwzględniając długości przyłączy kanalizacyjnych. 
Długości powinny być podane w kilometrach 
należy sprawdzić czy nie zdublowano długości w kanalizacji ogólnospławnej   </t>
    </r>
  </si>
  <si>
    <t xml:space="preserve">Przeliczenie automatyczne 
 nie modyfikować
</t>
  </si>
  <si>
    <r>
      <rPr>
        <sz val="8"/>
        <rFont val="Arial CE"/>
        <family val="0"/>
      </rPr>
      <t>Należy podać długość wybudowanej w 2018 roku sieci kanalizacyjnej 
w aglomeracji, która została wciągnięta na stan techniczny/lub która została odebrana protokołem odbioru robót do końca 2018 r.; 
wartości te nie powinny uwzględniać kanalizacji deszczowej</t>
    </r>
    <r>
      <rPr>
        <b/>
        <sz val="8"/>
        <rFont val="Arial CE"/>
        <family val="2"/>
      </rPr>
      <t xml:space="preserve">
</t>
    </r>
  </si>
  <si>
    <t xml:space="preserve">Należy podać długość zmodernizowanej w 2018 roku sieci kanalizacyjnej w aglomeracji; 
Pod pojęciem sieci zmodernizowanej, należy rozumieć odcinki sieci istniejących, na których dokonano działań poprawiających ich jakość, funkcjonalność lub żywotność.
</t>
  </si>
  <si>
    <t xml:space="preserve">Przelicznika automatyczny ilość ścieków komunalnych powstających 
w aglomeracji. 
Uwaga: Wartość ta określona zostanie na podstawie wskazanych pomiarów ilości ścieków doprowadzonych do oczyszczalni oraz szacunków ścieków nieoczyszczonych i oczyszczanych przez przydomowe oczyszczalnie ścieków. 
 nie modyfikować
</t>
  </si>
  <si>
    <r>
      <t xml:space="preserve">Uwaga wartości należy podawać 
w tysiącach </t>
    </r>
    <r>
      <rPr>
        <b/>
        <sz val="8"/>
        <rFont val="Arial CE"/>
        <family val="0"/>
      </rPr>
      <t>m3/rok</t>
    </r>
    <r>
      <rPr>
        <sz val="8"/>
        <rFont val="Arial CE"/>
        <family val="0"/>
      </rPr>
      <t xml:space="preserve">! 
Pojawia się bardzo dużo błędnych wartości wykazanej jednostki </t>
    </r>
  </si>
  <si>
    <t>Przeliczenie automatyczne 
 nie modyfikować
Jeśli wartość błędna pojawi się odpowiedni komunikat</t>
  </si>
  <si>
    <t>Należy wpisać numer identyfikacyjny oczyszczalni. Został on nadany każdej oczyszczalni uwzględnionej w działaniach inwestycyjnych z KPOŚK. 
 Można skorzystać z V AKPOŚK
Nie należy wykazywać oczyszczalni nie wykazanych w V AKPOŚK!</t>
  </si>
  <si>
    <t xml:space="preserve">Należy wybrać z listy rozwijanej status aglomeracji
 1 - Oczyszczalnia jest aktywna
 0 - Oczyszczalnia jest nieaktywna (została usunięta bądź jest w trakcie budowy/projektowania)
Nie uzyskano danych z oczyszczalni – w kolumnie uwagi należy opisać dlaczego nie udało się uzyskać danych
Należy wprowadzić dla każdej oczyszczalni </t>
  </si>
  <si>
    <t>Należy podać adres oczyszczalni ścieków, aktualny numer telefonu kontaktowego oraz osobę do kontaktu posiadającej wiedzę z zakresu eksploatacji obiektu
Należy podać dla każdej oczyszczalni , jeśli brak adresu wpisać nr działki</t>
  </si>
  <si>
    <r>
      <t xml:space="preserve">Należy podać projektową maksymalną wydajność oczyszczalni ścieków w RLM.
</t>
    </r>
    <r>
      <rPr>
        <sz val="8"/>
        <rFont val="Arial CE"/>
        <family val="0"/>
      </rPr>
      <t>Wartość musi być podana dla każdej oczyszczalni nawet niewybudowanej</t>
    </r>
  </si>
  <si>
    <r>
      <t xml:space="preserve">W kolumnie 76. należy podać ilość ścieków oczyszczonych w danej oczyszczalni i odprowadzoną do odbiornika ścieków, określoną według pomiaru przepływu ścieków przepływomierzem na wylocie z oczyszczalni, a w przypadku jego braku ilość ścieków według przepływomierza na wlocie do oczyszczalni. Wypełnienie tej kolumny jest obowiązkowe. W kolumnę 75 należy wpisać ilość ścieków zebraną siecią kanalizacyjną dedykowaną dla danej oczyszczalni. Oznacza to, że ilość ścieków podana w kolumnie 76 powinna stanowić sumę: kol. 75; oszacowanej ilości ścieków zrzuconych do odbiornika bez oczyszczania z przelewów burzowych w kanalizacji ogólnospławnej; ilości ścieków zrzuconych awaryjnie przez by-pass oczyszczalni bez oczyszczenia; ścieków utraconych na oczyszczalni W kolumnie 75 nie uwzględnia się ścieków utraconych przez exfiltrację związaną ze złym stanem sieci kanalizacyjnej, chyba że wartość ta jest możliwa do oszacowania. 
</t>
    </r>
    <r>
      <rPr>
        <sz val="8"/>
        <rFont val="Arial CE"/>
        <family val="0"/>
      </rPr>
      <t xml:space="preserve">Uwaga wartości należy podawać 
w tysiącach m3/rok! </t>
    </r>
    <r>
      <rPr>
        <sz val="8"/>
        <rFont val="Arial CE"/>
        <family val="2"/>
      </rPr>
      <t xml:space="preserve">
Pojawia się bardzo dużo błędnych wartości wykazanej jednostki </t>
    </r>
  </si>
  <si>
    <r>
      <t xml:space="preserve">Należy wybrać z listy rozwijanej symbol odpowiadający danemu rodzajowi oczyszczalni i tak:
B - oczyszczalnia biologiczna spełniająca standardy odprowadzanych ścieków 
non B - oczyszczalnia biologiczna niespełniająca standardów odprowadzanych ścieków 
PUB1 - oczyszczalnia biologiczna z podwyższonym usuwaniem związków azotu (N), fosforu (P) spełniająca standardy odprowadzanych ścieków dla aglomeracji ≥ 100 000 RLM,
non PUB1 - oczyszczalnia jw. niespełniająca standardów odprowadzanych ścieków 
w zakresie usuwania N i/lub P,
PUB2 - oczyszczalnia biologiczna z podwyższonym usuwaniem związków azotu (N), fosforu (P) spełniająca standardy odprowadzanych ścieków dla aglomeracji &lt; 100 000 RLM,
non PUB2 - oczyszczalnia jw. niespełniająca standardów odprowadzanych ścieków 
w zakresie usuwania N i/lub P.
</t>
    </r>
    <r>
      <rPr>
        <sz val="8"/>
        <rFont val="Arial CE"/>
        <family val="0"/>
      </rPr>
      <t>Jeśli oczyszczalnia jest w trakcie budowy należy wpisać non B</t>
    </r>
  </si>
  <si>
    <r>
      <t xml:space="preserve">Z listy rozwijanej należy wybrać informację stwierdzającą, czy oczyszczalnia ścieków spełnia warunki załącznika 1 do rozporządzenia Ministra Środowiska w sprawie warunków, jakie należy spełnić przy wprowadzaniu ścieków do wód lub do ziemi, oraz w sprawie substancji szczególnie szkodliwych dla środowiska wodnego jeżeli oczyszczalnia spełnia wymagania tego rozporządzenia, należy wybrać 1, jeśli nie spełnia – 0
</t>
    </r>
    <r>
      <rPr>
        <sz val="8"/>
        <rFont val="Arial CE"/>
        <family val="0"/>
      </rPr>
      <t xml:space="preserve">Jeśli oczyszczalnia jest w trakcie budowy należy wpisać 0
w kolumnie pytamy o wypełnienie warunków rozporządzenia a nie pozwolenia wodno prawnego
Nie może być sytuacji że w kolumnie 77 wpisano np non B/non PUB  a w kolumnie 78 zadeklarowano 1 i na odwrót jeśli w 78 jest 0 to w 77 nie może być B lub PUB  </t>
    </r>
  </si>
  <si>
    <r>
      <t xml:space="preserve">Z listy rozwijanej należy wybrać informację stwierdzającą, czy poszczególne wskaźniki w ściekach odpływających z oczyszczalni ścieków spełniają warunki rozporządzenia Ministra Środowiska z dnia w sprawie warunków, jakie należy spełnić przy wprowadzaniu ścieków do wód lub do ziemi, oraz w sprawie substancji szczególnie szkodliwych dla środowiska wodnego; jeżeli wskaźnik spełnia wymagania tego rozporządzenia, należy wybrać 1, jeśli nie spełnia – 0
</t>
    </r>
    <r>
      <rPr>
        <sz val="8"/>
        <rFont val="Arial CE"/>
        <family val="0"/>
      </rPr>
      <t>Jeśli oczyszczalnia jest w trakcie budowy należy wpisać 0
w kolumnie pytamy o wypełnienie warunków rozporządzenia a nie pozwolenia wodno prawnego
w przypadku oczyszczalni w aglomeracjach &lt;10000 można nie deklarować wartości dla azotu i fosforu w takim przypadku pozostawić pole puste nic nie wpisywać. W pozostałych przypadkach należy podać deklarację dla każdej oczyszczalni w aglomeracji</t>
    </r>
  </si>
  <si>
    <r>
      <t xml:space="preserve">Należy podać wielkość nakładów poniesionych na inwestycje w zakresie oczyszczalni ścieków komunalnych w </t>
    </r>
    <r>
      <rPr>
        <sz val="8"/>
        <rFont val="Arial CE"/>
        <family val="0"/>
      </rPr>
      <t>tysiącach zł</t>
    </r>
    <r>
      <rPr>
        <sz val="8"/>
        <rFont val="Arial CE"/>
        <family val="2"/>
      </rPr>
      <t xml:space="preserve">. </t>
    </r>
  </si>
  <si>
    <r>
      <t xml:space="preserve">Przeliczenie automatyczne 
 nie modyfikować
</t>
    </r>
    <r>
      <rPr>
        <sz val="8"/>
        <rFont val="Arial CE"/>
        <family val="0"/>
      </rPr>
      <t xml:space="preserve">różnica pomiędzy RLM w uchwale a RLMrz większa bądź mniejsza niż 5% nie jest błędem a jedynie sugestią że należy zastanowić się nad zmianą aglomeracji 
</t>
    </r>
  </si>
  <si>
    <t>Należy wybrać z listy rozwijanej informację stwierdzającą czy aglomeracja prowadzi ewidencję zbiorników bezodpływowych oraz przydomowych oczyszczalni ścieków.</t>
  </si>
  <si>
    <r>
      <t xml:space="preserve">Należy wybrać z listy rozwijanej status aglomeracji
</t>
    </r>
    <r>
      <rPr>
        <b/>
        <sz val="8"/>
        <rFont val="Arial CE"/>
        <family val="0"/>
      </rPr>
      <t>A</t>
    </r>
    <r>
      <rPr>
        <sz val="8"/>
        <rFont val="Arial CE"/>
        <family val="0"/>
      </rPr>
      <t xml:space="preserve"> - Aglomeracja jest aktywna
</t>
    </r>
    <r>
      <rPr>
        <b/>
        <sz val="8"/>
        <rFont val="Arial CE"/>
        <family val="0"/>
      </rPr>
      <t>W</t>
    </r>
    <r>
      <rPr>
        <sz val="8"/>
        <rFont val="Arial CE"/>
        <family val="0"/>
      </rPr>
      <t xml:space="preserve"> - Aglomeracja jest nieaktywna (weszła w skład innej aglomeracji.) W przypadku tego statusu w dalszej części tabeli sprawozdawczej należy podać jedynie numer uchwały wcielającej ją w skład innej aglomeracji 
</t>
    </r>
    <r>
      <rPr>
        <b/>
        <sz val="8"/>
        <rFont val="Arial CE"/>
        <family val="0"/>
      </rPr>
      <t>L</t>
    </r>
    <r>
      <rPr>
        <sz val="8"/>
        <rFont val="Arial CE"/>
        <family val="0"/>
      </rPr>
      <t xml:space="preserve"> - Aglomeracja jest nieaktywna  (została usunięta). W przypadku tego statusu w dalszej części tabeli sprawozdawczej należy podać jedynie numer uchwały likwidującej aglomerację 
</t>
    </r>
    <r>
      <rPr>
        <b/>
        <sz val="8"/>
        <rFont val="Arial CE"/>
        <family val="0"/>
      </rPr>
      <t>Brak sprawozdania</t>
    </r>
    <r>
      <rPr>
        <sz val="8"/>
        <rFont val="Arial CE"/>
        <family val="0"/>
      </rPr>
      <t xml:space="preserve"> - Aglomeracja mimo ustawowego obowiązku nie przekazała ankiety sprawozdawczej. W polu uwag (kol 139) należy zapisać jakie działania podjęto by uzyskać sprawozdanie
</t>
    </r>
  </si>
  <si>
    <r>
      <t xml:space="preserve"> Należy wybrać z listy rozwijanej symbol województwa, na terenie  którego należy dana aglomeracja DO- dolnośląskie , KP- kujawsko-pomorskie , LE- lubelskie , LU- lubuskie , LO- łódzkie , MP- małopolskie , MZ- mazowieckie , OP- opolskie , PK- podkarpackie , PL- podlaskie , PM- pomorskie ,  SL- śląskie, SW- świętokrzyskie , WM- warmińsko-mazurskie , WI- wielkopolskie , ZA- zachodnio-pomorskie.
</t>
    </r>
    <r>
      <rPr>
        <sz val="8"/>
        <rFont val="Arial CE"/>
        <family val="0"/>
      </rPr>
      <t>symbol województwa należy wpisać w wierszu aglomeracji i oczyszczalni (jeśli w aglo jest kilka oś)</t>
    </r>
  </si>
  <si>
    <t>Należy wypisać nazwy wszystkich gmin wchodzących w skład aglomeracji (nie chodzi o ich liczbę).</t>
  </si>
  <si>
    <t>Przeliczenie automatyczne rzeczywistego RLM aglomeracji –
 nie modyfikować
RLMrz = kol24+kol48+ kol49+ kol51+kol52
Tylko liczby całkowite, wartość dziesiętna = błąd którejś ze składowych
RLMrz &lt;2000 to nie błąd ale wskazanie do ewentualnej likwidacji aglomeracji / taki wynik wymaga sprawdzenia składowych RLM</t>
  </si>
  <si>
    <r>
      <t xml:space="preserve">należy podać współrzędne geograficzne </t>
    </r>
    <r>
      <rPr>
        <b/>
        <sz val="8"/>
        <rFont val="Arial CE"/>
        <family val="0"/>
      </rPr>
      <t xml:space="preserve">TYLKO w formacie dziesiętnym
od 14,0000 do 24,5000 </t>
    </r>
    <r>
      <rPr>
        <sz val="8"/>
        <rFont val="Arial CE"/>
        <family val="2"/>
      </rPr>
      <t xml:space="preserve">
</t>
    </r>
    <r>
      <rPr>
        <sz val="8"/>
        <rFont val="Arial CE"/>
        <family val="0"/>
      </rPr>
      <t>Bez N, E, minut sekund, spacji i kropek</t>
    </r>
  </si>
  <si>
    <r>
      <t xml:space="preserve">należy podać współrzędne geograficzne </t>
    </r>
    <r>
      <rPr>
        <b/>
        <sz val="8"/>
        <rFont val="Arial CE"/>
        <family val="0"/>
      </rPr>
      <t>TYLKO w formacie dziesiętnym
od 49,0000 do 55,0000</t>
    </r>
    <r>
      <rPr>
        <sz val="8"/>
        <rFont val="Arial CE"/>
        <family val="2"/>
      </rPr>
      <t xml:space="preserve">
</t>
    </r>
    <r>
      <rPr>
        <sz val="8"/>
        <rFont val="Arial CE"/>
        <family val="0"/>
      </rPr>
      <t>Bez N, E, minut sekund, spacji i kropek</t>
    </r>
  </si>
  <si>
    <t>W celu uzyskania lub przeliczenia współrzędnych można skorzystać ze strony www.wspolrzedne.pl</t>
  </si>
  <si>
    <t>Należy wprowadzić dla każdej oczyszczalni nawet jeśli jest projektowana! W celu uzyskania lub przeliczenia współrzędnych można skorzystać ze strony www.wspolrzedne.pl</t>
  </si>
  <si>
    <r>
      <t xml:space="preserve">Przeliczenie automatyczne 
 nie modyfikować
</t>
    </r>
    <r>
      <rPr>
        <sz val="8"/>
        <rFont val="Arial CE"/>
        <family val="0"/>
      </rPr>
      <t>wartość ujemna = błąd</t>
    </r>
    <r>
      <rPr>
        <sz val="8"/>
        <rFont val="Arial CE"/>
        <family val="2"/>
      </rPr>
      <t xml:space="preserve">
</t>
    </r>
  </si>
  <si>
    <r>
      <t xml:space="preserve">Suma mieszkańców korzystających z systemu kanalizacyjnego oraz obsługiwanych przez tabor asenizacyjny i systemy indywidualne (kol. 25-27) nie może być większa od rzeczywistej liczby mieszkańców aglomeracji(kol. 24).Sprawdzenie automatyczne w kolumnie 140. 
Należy zwrócić uwagę by wartości te się bilansowały. Jeżeli wartości nie bilansują się, to w kolumnie 29 zostanie przeliczona liczba mieszkańców niezaewidencjonowanych.
</t>
    </r>
    <r>
      <rPr>
        <sz val="8"/>
        <rFont val="Arial CE"/>
        <family val="0"/>
      </rPr>
      <t>rzeczywistym mieszkańcem aglomeracji jest każda osoba na stałe lub czasowo zameldowana na terenie aglomeracji</t>
    </r>
  </si>
  <si>
    <t xml:space="preserve">Wiersze 8-17 zawierają komóki z formułami sprawdzającymi, listy rozwijane oraz przeliczenia.
Listy pojawiają się po kliknięciu we właściwą komórkę, wyniki przeliczeń pojawiają się automatycznie. 
Aglomeracje z jedną oczyszczalnią ścieków lub końcowym punktem zrzutu uzupełniają dane w jednym wierszu sprawozdania. 
Aglomeracje z kilkoma oczyszczalniami uzupełniają dane dotyczące aglomeracji w pierwszym wierszu, a dane dotyczące oczyszczalni w wierszach kolejnych.  </t>
  </si>
  <si>
    <r>
      <t xml:space="preserve">Wpisać odpowiednie wartości dotyczące osadów ściekowych. Wartość 
z kolumny 100 powinna się bilansować z sumą 101-108
</t>
    </r>
    <r>
      <rPr>
        <sz val="8"/>
        <rFont val="Arial CE"/>
        <family val="0"/>
      </rPr>
      <t>Bywa, że wykazane są osady magazynowane czasowo na terenie oczyszczalni z roku poprzedniego - 
w takim przypadku gdy wartości się nie bilansują musi się pojawić komentarz w polu uwagi</t>
    </r>
  </si>
  <si>
    <t>magazynowane czasowo na terenie oczyszczalni (tylko ilości z danego roku sprawozdawczego) [Mg/rok]</t>
  </si>
  <si>
    <t>Należy podać wartości średnich rocznych wskaźników w ściekach dopływających i odpływających do/z oczyszczalni. Wartości powinny być określone na podstawie pomiarów ilości i jakości ścieków prowadzonych zgodnie z § 4 i § 5 rozporządzenia Ministra Środowiska z dnia 18.11.2014 r. w sprawie warunków, jakie należy spełnić przy wprowadzaniu ścieków do wód lub do ziemi oraz w sprawie substancji szczególnie szkodliwych dla środowiska wodnego.</t>
  </si>
  <si>
    <r>
      <t xml:space="preserve">Należy podać wielkość nakładów poniesionych na inwestycje w zakresie zbiorczych systemów kanalizacyjnych </t>
    </r>
    <r>
      <rPr>
        <sz val="8"/>
        <rFont val="Arial CE"/>
        <family val="0"/>
      </rPr>
      <t xml:space="preserve">w tysiącach zł. 
Jeśli podano nakłady a nie wykazano wybudowanej sieci mamy do czynienia najprawdopodobniej z błędem jeśli nie to należydodac komentarz w kolumnie uwagi) 
Można sprawdzić koszty jednostkowy wybudowania 1km sieci  [zł/km] kol.111/kol38 *1000 realna wartość jednostkowa w 2018 r to ok 800 000 zł/km rozbieżności większe bądź mniejsze o 30% &lt;550 000 - 1 100 000&gt; należy zweryfikować jeśli są poprawne należy dodać komentarz do uwag
Podobnie jest z modernizacją , należy sprawdzić czy wykazano sieć jeśli są wykazane koszty i na odwrót  / można również sprawdzić koszty jednostkowe przyjmując wartości jak przy budowie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</si>
</sst>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"/>
    <numFmt numFmtId="166" formatCode="#,##0.0000"/>
    <numFmt numFmtId="167" formatCode="0.0"/>
    <numFmt numFmtId="168" formatCode="0.0%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6">
    <font>
      <sz val="10"/>
      <color rgb="FF000000"/>
      <name val="Arial"/>
      <family val="2"/>
    </font>
    <font>
      <sz val="11"/>
      <color indexed="8"/>
      <name val="Calibri"/>
      <family val="2"/>
    </font>
    <font>
      <sz val="9"/>
      <name val="Arial CE"/>
      <family val="0"/>
    </font>
    <font>
      <b/>
      <sz val="9"/>
      <name val="Arial CE"/>
      <family val="2"/>
    </font>
    <font>
      <sz val="9"/>
      <color indexed="17"/>
      <name val="Arial CE"/>
      <family val="2"/>
    </font>
    <font>
      <sz val="10"/>
      <name val="Calibri"/>
      <family val="2"/>
    </font>
    <font>
      <sz val="10"/>
      <name val="Arial CE"/>
      <family val="0"/>
    </font>
    <font>
      <sz val="10"/>
      <color indexed="8"/>
      <name val="Arial CE"/>
      <family val="0"/>
    </font>
    <font>
      <b/>
      <sz val="9"/>
      <color indexed="8"/>
      <name val="Arial CE"/>
      <family val="2"/>
    </font>
    <font>
      <b/>
      <i/>
      <sz val="10"/>
      <name val="Arial CE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sz val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0"/>
      <color indexed="8"/>
      <name val="Arial ce"/>
      <family val="0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6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8">
    <xf numFmtId="0" fontId="0" fillId="0" borderId="0" xfId="0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 vertical="top" wrapText="1"/>
    </xf>
    <xf numFmtId="3" fontId="2" fillId="0" borderId="11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3" fontId="2" fillId="0" borderId="11" xfId="0" applyNumberFormat="1" applyFont="1" applyFill="1" applyBorder="1" applyAlignment="1">
      <alignment horizontal="right" vertical="top" wrapText="1"/>
    </xf>
    <xf numFmtId="164" fontId="2" fillId="0" borderId="13" xfId="0" applyNumberFormat="1" applyFont="1" applyFill="1" applyBorder="1" applyAlignment="1">
      <alignment horizontal="left" vertical="top" wrapText="1"/>
    </xf>
    <xf numFmtId="166" fontId="2" fillId="0" borderId="11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6" fontId="2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49" fontId="0" fillId="0" borderId="0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0" fontId="60" fillId="33" borderId="10" xfId="0" applyFont="1" applyFill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166" fontId="2" fillId="0" borderId="11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3" fontId="2" fillId="34" borderId="11" xfId="0" applyNumberFormat="1" applyFont="1" applyFill="1" applyBorder="1" applyAlignment="1">
      <alignment horizontal="left" vertical="center" wrapText="1"/>
    </xf>
    <xf numFmtId="4" fontId="2" fillId="34" borderId="11" xfId="0" applyNumberFormat="1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164" fontId="3" fillId="34" borderId="11" xfId="0" applyNumberFormat="1" applyFont="1" applyFill="1" applyBorder="1" applyAlignment="1">
      <alignment horizontal="left" vertical="center" wrapText="1"/>
    </xf>
    <xf numFmtId="164" fontId="2" fillId="34" borderId="11" xfId="0" applyNumberFormat="1" applyFont="1" applyFill="1" applyBorder="1" applyAlignment="1">
      <alignment horizontal="center" vertical="center" wrapText="1"/>
    </xf>
    <xf numFmtId="168" fontId="0" fillId="34" borderId="10" xfId="0" applyNumberForma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top" wrapText="1"/>
    </xf>
    <xf numFmtId="164" fontId="2" fillId="34" borderId="11" xfId="0" applyNumberFormat="1" applyFont="1" applyFill="1" applyBorder="1" applyAlignment="1">
      <alignment horizontal="right" vertical="top" wrapText="1"/>
    </xf>
    <xf numFmtId="164" fontId="2" fillId="34" borderId="11" xfId="0" applyNumberFormat="1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 wrapText="1"/>
    </xf>
    <xf numFmtId="166" fontId="0" fillId="0" borderId="11" xfId="0" applyNumberFormat="1" applyBorder="1" applyAlignment="1">
      <alignment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Fill="1" applyAlignment="1">
      <alignment wrapText="1"/>
    </xf>
    <xf numFmtId="0" fontId="7" fillId="0" borderId="14" xfId="52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6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6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166" fontId="2" fillId="0" borderId="10" xfId="0" applyNumberFormat="1" applyFont="1" applyFill="1" applyBorder="1" applyAlignment="1">
      <alignment horizontal="left" vertical="top" wrapText="1"/>
    </xf>
    <xf numFmtId="166" fontId="0" fillId="0" borderId="10" xfId="0" applyNumberFormat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49" fontId="0" fillId="0" borderId="10" xfId="0" applyNumberFormat="1" applyBorder="1" applyAlignment="1">
      <alignment wrapText="1"/>
    </xf>
    <xf numFmtId="0" fontId="0" fillId="36" borderId="16" xfId="0" applyFill="1" applyBorder="1" applyAlignment="1">
      <alignment horizontal="left" vertical="center" wrapText="1"/>
    </xf>
    <xf numFmtId="0" fontId="0" fillId="36" borderId="17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61" fillId="0" borderId="18" xfId="0" applyFont="1" applyBorder="1" applyAlignment="1">
      <alignment vertical="center" wrapText="1"/>
    </xf>
    <xf numFmtId="0" fontId="61" fillId="37" borderId="18" xfId="0" applyFont="1" applyFill="1" applyBorder="1" applyAlignment="1">
      <alignment vertical="center" wrapText="1"/>
    </xf>
    <xf numFmtId="0" fontId="61" fillId="37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top" wrapText="1"/>
    </xf>
    <xf numFmtId="0" fontId="60" fillId="0" borderId="12" xfId="0" applyFont="1" applyBorder="1" applyAlignment="1">
      <alignment vertical="center" wrapText="1"/>
    </xf>
    <xf numFmtId="0" fontId="60" fillId="0" borderId="12" xfId="0" applyFont="1" applyBorder="1" applyAlignment="1">
      <alignment horizontal="left" vertical="center"/>
    </xf>
    <xf numFmtId="0" fontId="0" fillId="0" borderId="12" xfId="0" applyBorder="1" applyAlignment="1">
      <alignment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6" fontId="2" fillId="0" borderId="12" xfId="0" applyNumberFormat="1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3" fontId="2" fillId="34" borderId="15" xfId="0" applyNumberFormat="1" applyFont="1" applyFill="1" applyBorder="1" applyAlignment="1">
      <alignment horizontal="left" vertical="center" wrapText="1"/>
    </xf>
    <xf numFmtId="3" fontId="2" fillId="0" borderId="15" xfId="0" applyNumberFormat="1" applyFont="1" applyFill="1" applyBorder="1" applyAlignment="1">
      <alignment horizontal="left"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left" vertical="center" wrapText="1"/>
    </xf>
    <xf numFmtId="164" fontId="3" fillId="34" borderId="15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4" fontId="2" fillId="34" borderId="15" xfId="0" applyNumberFormat="1" applyFont="1" applyFill="1" applyBorder="1" applyAlignment="1">
      <alignment horizontal="left" vertical="center" wrapText="1"/>
    </xf>
    <xf numFmtId="164" fontId="2" fillId="34" borderId="15" xfId="0" applyNumberFormat="1" applyFont="1" applyFill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166" fontId="2" fillId="0" borderId="12" xfId="0" applyNumberFormat="1" applyFont="1" applyFill="1" applyBorder="1" applyAlignment="1">
      <alignment horizontal="left" vertical="top" wrapText="1"/>
    </xf>
    <xf numFmtId="166" fontId="0" fillId="0" borderId="12" xfId="0" applyNumberFormat="1" applyBorder="1" applyAlignment="1">
      <alignment wrapText="1"/>
    </xf>
    <xf numFmtId="3" fontId="2" fillId="0" borderId="12" xfId="0" applyNumberFormat="1" applyFont="1" applyFill="1" applyBorder="1" applyAlignment="1">
      <alignment horizontal="left"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164" fontId="2" fillId="0" borderId="12" xfId="0" applyNumberFormat="1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right" vertical="top" wrapText="1"/>
    </xf>
    <xf numFmtId="49" fontId="0" fillId="0" borderId="12" xfId="0" applyNumberFormat="1" applyBorder="1" applyAlignment="1">
      <alignment wrapText="1"/>
    </xf>
    <xf numFmtId="164" fontId="2" fillId="34" borderId="15" xfId="0" applyNumberFormat="1" applyFont="1" applyFill="1" applyBorder="1" applyAlignment="1">
      <alignment horizontal="right" vertical="top" wrapText="1"/>
    </xf>
    <xf numFmtId="0" fontId="0" fillId="0" borderId="15" xfId="0" applyFill="1" applyBorder="1" applyAlignment="1">
      <alignment wrapText="1"/>
    </xf>
    <xf numFmtId="0" fontId="0" fillId="34" borderId="12" xfId="0" applyFill="1" applyBorder="1" applyAlignment="1">
      <alignment horizontal="center" vertical="center" wrapText="1"/>
    </xf>
    <xf numFmtId="168" fontId="0" fillId="34" borderId="12" xfId="0" applyNumberForma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left" vertical="top" wrapText="1"/>
    </xf>
    <xf numFmtId="0" fontId="60" fillId="36" borderId="16" xfId="0" applyFont="1" applyFill="1" applyBorder="1" applyAlignment="1">
      <alignment vertical="center" wrapText="1"/>
    </xf>
    <xf numFmtId="0" fontId="60" fillId="36" borderId="16" xfId="0" applyFont="1" applyFill="1" applyBorder="1" applyAlignment="1">
      <alignment horizontal="left" vertical="center"/>
    </xf>
    <xf numFmtId="0" fontId="0" fillId="36" borderId="16" xfId="0" applyFill="1" applyBorder="1" applyAlignment="1">
      <alignment wrapText="1"/>
    </xf>
    <xf numFmtId="0" fontId="2" fillId="36" borderId="16" xfId="0" applyNumberFormat="1" applyFont="1" applyFill="1" applyBorder="1" applyAlignment="1">
      <alignment horizontal="left" vertical="center" wrapText="1"/>
    </xf>
    <xf numFmtId="166" fontId="2" fillId="36" borderId="16" xfId="0" applyNumberFormat="1" applyFont="1" applyFill="1" applyBorder="1" applyAlignment="1">
      <alignment horizontal="left" vertical="center" wrapText="1"/>
    </xf>
    <xf numFmtId="3" fontId="2" fillId="36" borderId="16" xfId="0" applyNumberFormat="1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 vertical="top" wrapText="1"/>
    </xf>
    <xf numFmtId="0" fontId="5" fillId="36" borderId="16" xfId="0" applyNumberFormat="1" applyFont="1" applyFill="1" applyBorder="1" applyAlignment="1">
      <alignment horizontal="left" vertical="top" wrapText="1"/>
    </xf>
    <xf numFmtId="3" fontId="2" fillId="36" borderId="16" xfId="0" applyNumberFormat="1" applyFont="1" applyFill="1" applyBorder="1" applyAlignment="1">
      <alignment horizontal="center" vertical="center" wrapText="1"/>
    </xf>
    <xf numFmtId="164" fontId="3" fillId="36" borderId="16" xfId="0" applyNumberFormat="1" applyFont="1" applyFill="1" applyBorder="1" applyAlignment="1">
      <alignment horizontal="left" vertical="center" wrapText="1"/>
    </xf>
    <xf numFmtId="164" fontId="2" fillId="36" borderId="16" xfId="0" applyNumberFormat="1" applyFont="1" applyFill="1" applyBorder="1" applyAlignment="1">
      <alignment horizontal="center" vertical="center" wrapText="1"/>
    </xf>
    <xf numFmtId="164" fontId="2" fillId="36" borderId="16" xfId="0" applyNumberFormat="1" applyFont="1" applyFill="1" applyBorder="1" applyAlignment="1">
      <alignment horizontal="left" vertical="center" wrapText="1"/>
    </xf>
    <xf numFmtId="4" fontId="2" fillId="36" borderId="16" xfId="0" applyNumberFormat="1" applyFont="1" applyFill="1" applyBorder="1" applyAlignment="1">
      <alignment horizontal="left" vertical="center" wrapText="1"/>
    </xf>
    <xf numFmtId="0" fontId="60" fillId="36" borderId="16" xfId="0" applyFont="1" applyFill="1" applyBorder="1" applyAlignment="1">
      <alignment horizontal="left" vertical="center" wrapText="1"/>
    </xf>
    <xf numFmtId="166" fontId="2" fillId="36" borderId="16" xfId="0" applyNumberFormat="1" applyFont="1" applyFill="1" applyBorder="1" applyAlignment="1">
      <alignment horizontal="left" vertical="top" wrapText="1"/>
    </xf>
    <xf numFmtId="166" fontId="0" fillId="36" borderId="16" xfId="0" applyNumberFormat="1" applyFill="1" applyBorder="1" applyAlignment="1">
      <alignment wrapText="1"/>
    </xf>
    <xf numFmtId="3" fontId="2" fillId="36" borderId="16" xfId="0" applyNumberFormat="1" applyFont="1" applyFill="1" applyBorder="1" applyAlignment="1">
      <alignment horizontal="left" vertical="top" wrapText="1"/>
    </xf>
    <xf numFmtId="3" fontId="2" fillId="36" borderId="16" xfId="0" applyNumberFormat="1" applyFont="1" applyFill="1" applyBorder="1" applyAlignment="1">
      <alignment horizontal="right" vertical="top" wrapText="1"/>
    </xf>
    <xf numFmtId="164" fontId="2" fillId="36" borderId="16" xfId="0" applyNumberFormat="1" applyFont="1" applyFill="1" applyBorder="1" applyAlignment="1">
      <alignment horizontal="left" vertical="top" wrapText="1"/>
    </xf>
    <xf numFmtId="164" fontId="2" fillId="36" borderId="16" xfId="0" applyNumberFormat="1" applyFont="1" applyFill="1" applyBorder="1" applyAlignment="1">
      <alignment horizontal="right" vertical="top" wrapText="1"/>
    </xf>
    <xf numFmtId="49" fontId="0" fillId="36" borderId="16" xfId="0" applyNumberFormat="1" applyFill="1" applyBorder="1" applyAlignment="1">
      <alignment wrapText="1"/>
    </xf>
    <xf numFmtId="0" fontId="0" fillId="36" borderId="16" xfId="0" applyFill="1" applyBorder="1" applyAlignment="1">
      <alignment horizontal="center" vertical="center" wrapText="1"/>
    </xf>
    <xf numFmtId="168" fontId="0" fillId="36" borderId="16" xfId="0" applyNumberForma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left" vertical="top" wrapText="1"/>
    </xf>
    <xf numFmtId="0" fontId="60" fillId="36" borderId="17" xfId="0" applyFont="1" applyFill="1" applyBorder="1" applyAlignment="1">
      <alignment vertical="center" wrapText="1"/>
    </xf>
    <xf numFmtId="0" fontId="60" fillId="36" borderId="17" xfId="0" applyFont="1" applyFill="1" applyBorder="1" applyAlignment="1">
      <alignment horizontal="left" vertical="center"/>
    </xf>
    <xf numFmtId="0" fontId="0" fillId="36" borderId="17" xfId="0" applyFill="1" applyBorder="1" applyAlignment="1">
      <alignment wrapText="1"/>
    </xf>
    <xf numFmtId="0" fontId="2" fillId="36" borderId="17" xfId="0" applyNumberFormat="1" applyFont="1" applyFill="1" applyBorder="1" applyAlignment="1">
      <alignment horizontal="left" vertical="center" wrapText="1"/>
    </xf>
    <xf numFmtId="166" fontId="2" fillId="36" borderId="17" xfId="0" applyNumberFormat="1" applyFont="1" applyFill="1" applyBorder="1" applyAlignment="1">
      <alignment horizontal="left" vertical="center" wrapText="1"/>
    </xf>
    <xf numFmtId="3" fontId="2" fillId="36" borderId="17" xfId="0" applyNumberFormat="1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horizontal="left" vertical="top" wrapText="1"/>
    </xf>
    <xf numFmtId="0" fontId="5" fillId="36" borderId="17" xfId="0" applyNumberFormat="1" applyFont="1" applyFill="1" applyBorder="1" applyAlignment="1">
      <alignment horizontal="left" vertical="top" wrapText="1"/>
    </xf>
    <xf numFmtId="3" fontId="2" fillId="36" borderId="17" xfId="0" applyNumberFormat="1" applyFont="1" applyFill="1" applyBorder="1" applyAlignment="1">
      <alignment horizontal="center" vertical="center" wrapText="1"/>
    </xf>
    <xf numFmtId="164" fontId="3" fillId="36" borderId="17" xfId="0" applyNumberFormat="1" applyFont="1" applyFill="1" applyBorder="1" applyAlignment="1">
      <alignment horizontal="left" vertical="center" wrapText="1"/>
    </xf>
    <xf numFmtId="164" fontId="2" fillId="36" borderId="17" xfId="0" applyNumberFormat="1" applyFont="1" applyFill="1" applyBorder="1" applyAlignment="1">
      <alignment horizontal="center" vertical="center" wrapText="1"/>
    </xf>
    <xf numFmtId="164" fontId="2" fillId="36" borderId="17" xfId="0" applyNumberFormat="1" applyFont="1" applyFill="1" applyBorder="1" applyAlignment="1">
      <alignment horizontal="left" vertical="center" wrapText="1"/>
    </xf>
    <xf numFmtId="4" fontId="2" fillId="36" borderId="17" xfId="0" applyNumberFormat="1" applyFont="1" applyFill="1" applyBorder="1" applyAlignment="1">
      <alignment horizontal="left" vertical="center" wrapText="1"/>
    </xf>
    <xf numFmtId="0" fontId="60" fillId="36" borderId="17" xfId="0" applyFont="1" applyFill="1" applyBorder="1" applyAlignment="1">
      <alignment horizontal="left" vertical="center" wrapText="1"/>
    </xf>
    <xf numFmtId="166" fontId="2" fillId="36" borderId="17" xfId="0" applyNumberFormat="1" applyFont="1" applyFill="1" applyBorder="1" applyAlignment="1">
      <alignment horizontal="left" vertical="top" wrapText="1"/>
    </xf>
    <xf numFmtId="166" fontId="0" fillId="36" borderId="17" xfId="0" applyNumberFormat="1" applyFill="1" applyBorder="1" applyAlignment="1">
      <alignment wrapText="1"/>
    </xf>
    <xf numFmtId="3" fontId="2" fillId="36" borderId="17" xfId="0" applyNumberFormat="1" applyFont="1" applyFill="1" applyBorder="1" applyAlignment="1">
      <alignment horizontal="left" vertical="top" wrapText="1"/>
    </xf>
    <xf numFmtId="3" fontId="2" fillId="36" borderId="17" xfId="0" applyNumberFormat="1" applyFont="1" applyFill="1" applyBorder="1" applyAlignment="1">
      <alignment horizontal="right" vertical="top" wrapText="1"/>
    </xf>
    <xf numFmtId="164" fontId="2" fillId="36" borderId="17" xfId="0" applyNumberFormat="1" applyFont="1" applyFill="1" applyBorder="1" applyAlignment="1">
      <alignment horizontal="left" vertical="top" wrapText="1"/>
    </xf>
    <xf numFmtId="164" fontId="2" fillId="36" borderId="17" xfId="0" applyNumberFormat="1" applyFont="1" applyFill="1" applyBorder="1" applyAlignment="1">
      <alignment horizontal="right" vertical="top" wrapText="1"/>
    </xf>
    <xf numFmtId="49" fontId="0" fillId="36" borderId="17" xfId="0" applyNumberFormat="1" applyFill="1" applyBorder="1" applyAlignment="1">
      <alignment wrapText="1"/>
    </xf>
    <xf numFmtId="0" fontId="0" fillId="36" borderId="17" xfId="0" applyFill="1" applyBorder="1" applyAlignment="1">
      <alignment horizontal="center" vertical="center" wrapText="1"/>
    </xf>
    <xf numFmtId="168" fontId="0" fillId="36" borderId="17" xfId="0" applyNumberForma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164" fontId="13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/>
    </xf>
    <xf numFmtId="3" fontId="13" fillId="0" borderId="11" xfId="0" applyNumberFormat="1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164" fontId="14" fillId="0" borderId="11" xfId="0" applyNumberFormat="1" applyFont="1" applyFill="1" applyBorder="1" applyAlignment="1">
      <alignment horizontal="center" vertical="top" wrapText="1"/>
    </xf>
    <xf numFmtId="164" fontId="13" fillId="0" borderId="11" xfId="0" applyNumberFormat="1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10" xfId="0" applyFont="1" applyBorder="1" applyAlignment="1">
      <alignment horizontal="center" vertical="top"/>
    </xf>
    <xf numFmtId="3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164" fontId="14" fillId="0" borderId="10" xfId="0" applyNumberFormat="1" applyFont="1" applyFill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0" fillId="36" borderId="10" xfId="0" applyFill="1" applyBorder="1" applyAlignment="1">
      <alignment horizontal="left" vertical="center" wrapText="1"/>
    </xf>
    <xf numFmtId="0" fontId="61" fillId="0" borderId="18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34" borderId="15" xfId="0" applyFont="1" applyFill="1" applyBorder="1" applyAlignment="1">
      <alignment horizontal="center" vertical="top" wrapText="1"/>
    </xf>
    <xf numFmtId="0" fontId="13" fillId="34" borderId="11" xfId="0" applyFont="1" applyFill="1" applyBorder="1" applyAlignment="1">
      <alignment horizontal="center" vertical="top" wrapText="1"/>
    </xf>
    <xf numFmtId="164" fontId="13" fillId="0" borderId="11" xfId="0" applyNumberFormat="1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left" vertical="center"/>
    </xf>
    <xf numFmtId="2" fontId="8" fillId="0" borderId="20" xfId="0" applyNumberFormat="1" applyFont="1" applyFill="1" applyBorder="1" applyAlignment="1">
      <alignment horizontal="left" vertical="center"/>
    </xf>
    <xf numFmtId="2" fontId="8" fillId="0" borderId="21" xfId="0" applyNumberFormat="1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top"/>
    </xf>
    <xf numFmtId="0" fontId="8" fillId="0" borderId="21" xfId="0" applyFont="1" applyFill="1" applyBorder="1" applyAlignment="1">
      <alignment horizontal="left" vertical="top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166" fontId="13" fillId="0" borderId="12" xfId="0" applyNumberFormat="1" applyFont="1" applyFill="1" applyBorder="1" applyAlignment="1">
      <alignment horizontal="center" vertical="top" wrapText="1"/>
    </xf>
    <xf numFmtId="166" fontId="13" fillId="0" borderId="15" xfId="0" applyNumberFormat="1" applyFont="1" applyFill="1" applyBorder="1" applyAlignment="1">
      <alignment horizontal="center" vertical="top" wrapText="1"/>
    </xf>
    <xf numFmtId="166" fontId="13" fillId="0" borderId="10" xfId="0" applyNumberFormat="1" applyFont="1" applyFill="1" applyBorder="1" applyAlignment="1">
      <alignment horizontal="center" vertical="top" wrapText="1"/>
    </xf>
    <xf numFmtId="0" fontId="0" fillId="38" borderId="12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left" vertical="center" wrapText="1"/>
    </xf>
    <xf numFmtId="0" fontId="60" fillId="0" borderId="20" xfId="0" applyFont="1" applyFill="1" applyBorder="1" applyAlignment="1">
      <alignment horizontal="left" vertical="center" wrapText="1"/>
    </xf>
    <xf numFmtId="0" fontId="60" fillId="0" borderId="21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left" vertical="center" wrapText="1"/>
    </xf>
    <xf numFmtId="0" fontId="65" fillId="0" borderId="20" xfId="0" applyFont="1" applyFill="1" applyBorder="1" applyAlignment="1">
      <alignment horizontal="left" vertical="center" wrapText="1"/>
    </xf>
    <xf numFmtId="0" fontId="65" fillId="0" borderId="21" xfId="0" applyFont="1" applyFill="1" applyBorder="1" applyAlignment="1">
      <alignment horizontal="left" vertical="center" wrapText="1"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9" xfId="52" applyFont="1" applyFill="1" applyBorder="1" applyAlignment="1">
      <alignment horizontal="left" wrapText="1"/>
      <protection/>
    </xf>
    <xf numFmtId="0" fontId="7" fillId="0" borderId="20" xfId="52" applyFont="1" applyFill="1" applyBorder="1" applyAlignment="1">
      <alignment horizontal="left" wrapText="1"/>
      <protection/>
    </xf>
    <xf numFmtId="0" fontId="7" fillId="0" borderId="21" xfId="52" applyFont="1" applyFill="1" applyBorder="1" applyAlignment="1">
      <alignment horizontal="left" wrapText="1"/>
      <protection/>
    </xf>
    <xf numFmtId="0" fontId="65" fillId="0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top" wrapText="1"/>
    </xf>
    <xf numFmtId="0" fontId="13" fillId="0" borderId="10" xfId="0" applyNumberFormat="1" applyFont="1" applyFill="1" applyBorder="1" applyAlignment="1">
      <alignment horizontal="center" vertical="top" wrapText="1"/>
    </xf>
    <xf numFmtId="164" fontId="13" fillId="0" borderId="11" xfId="0" applyNumberFormat="1" applyFont="1" applyFill="1" applyBorder="1" applyAlignment="1">
      <alignment horizontal="center" vertical="top" wrapText="1"/>
    </xf>
    <xf numFmtId="164" fontId="13" fillId="0" borderId="10" xfId="0" applyNumberFormat="1" applyFont="1" applyFill="1" applyBorder="1" applyAlignment="1">
      <alignment horizontal="center" vertical="top" wrapText="1"/>
    </xf>
    <xf numFmtId="3" fontId="13" fillId="0" borderId="11" xfId="0" applyNumberFormat="1" applyFont="1" applyFill="1" applyBorder="1" applyAlignment="1">
      <alignment horizontal="center" vertical="top" wrapText="1"/>
    </xf>
    <xf numFmtId="3" fontId="13" fillId="0" borderId="10" xfId="0" applyNumberFormat="1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15" fillId="0" borderId="11" xfId="0" applyNumberFormat="1" applyFont="1" applyFill="1" applyBorder="1" applyAlignment="1">
      <alignment horizontal="center" vertical="top" wrapText="1"/>
    </xf>
    <xf numFmtId="0" fontId="15" fillId="0" borderId="10" xfId="0" applyNumberFormat="1" applyFont="1" applyFill="1" applyBorder="1" applyAlignment="1">
      <alignment horizontal="center" vertical="top" wrapText="1"/>
    </xf>
    <xf numFmtId="164" fontId="14" fillId="0" borderId="11" xfId="0" applyNumberFormat="1" applyFont="1" applyFill="1" applyBorder="1" applyAlignment="1">
      <alignment horizontal="center" vertical="top" wrapText="1"/>
    </xf>
    <xf numFmtId="164" fontId="14" fillId="0" borderId="10" xfId="0" applyNumberFormat="1" applyFont="1" applyFill="1" applyBorder="1" applyAlignment="1">
      <alignment horizontal="center" vertical="top" wrapText="1"/>
    </xf>
    <xf numFmtId="164" fontId="14" fillId="0" borderId="11" xfId="0" applyNumberFormat="1" applyFont="1" applyFill="1" applyBorder="1" applyAlignment="1">
      <alignment horizontal="center" vertical="top" wrapText="1"/>
    </xf>
    <xf numFmtId="0" fontId="13" fillId="34" borderId="11" xfId="0" applyFont="1" applyFill="1" applyBorder="1" applyAlignment="1">
      <alignment horizontal="center" vertical="top" wrapText="1"/>
    </xf>
    <xf numFmtId="166" fontId="13" fillId="0" borderId="11" xfId="0" applyNumberFormat="1" applyFont="1" applyFill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top" wrapText="1"/>
    </xf>
    <xf numFmtId="49" fontId="16" fillId="0" borderId="15" xfId="0" applyNumberFormat="1" applyFont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3" fontId="13" fillId="0" borderId="31" xfId="0" applyNumberFormat="1" applyFont="1" applyFill="1" applyBorder="1" applyAlignment="1">
      <alignment horizontal="center" vertical="top" wrapText="1"/>
    </xf>
    <xf numFmtId="3" fontId="13" fillId="0" borderId="0" xfId="0" applyNumberFormat="1" applyFont="1" applyFill="1" applyBorder="1" applyAlignment="1">
      <alignment horizontal="center" vertical="top" wrapText="1"/>
    </xf>
    <xf numFmtId="3" fontId="13" fillId="0" borderId="18" xfId="0" applyNumberFormat="1" applyFont="1" applyFill="1" applyBorder="1" applyAlignment="1">
      <alignment horizontal="center" vertical="top" wrapText="1"/>
    </xf>
    <xf numFmtId="3" fontId="13" fillId="0" borderId="35" xfId="0" applyNumberFormat="1" applyFont="1" applyFill="1" applyBorder="1" applyAlignment="1">
      <alignment horizontal="center" vertical="top" wrapText="1"/>
    </xf>
    <xf numFmtId="3" fontId="13" fillId="0" borderId="17" xfId="0" applyNumberFormat="1" applyFont="1" applyFill="1" applyBorder="1" applyAlignment="1">
      <alignment horizontal="center" vertical="top" wrapText="1"/>
    </xf>
    <xf numFmtId="3" fontId="13" fillId="0" borderId="13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57150</xdr:colOff>
      <xdr:row>23</xdr:row>
      <xdr:rowOff>0</xdr:rowOff>
    </xdr:to>
    <xdr:sp>
      <xdr:nvSpPr>
        <xdr:cNvPr id="1" name="Rectangle 5" hidden="1"/>
        <xdr:cNvSpPr>
          <a:spLocks/>
        </xdr:cNvSpPr>
      </xdr:nvSpPr>
      <xdr:spPr>
        <a:xfrm>
          <a:off x="1885950" y="209550"/>
          <a:ext cx="16040100" cy="878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130</xdr:col>
      <xdr:colOff>781050</xdr:colOff>
      <xdr:row>0</xdr:row>
      <xdr:rowOff>57150</xdr:rowOff>
    </xdr:from>
    <xdr:to>
      <xdr:col>135</xdr:col>
      <xdr:colOff>180975</xdr:colOff>
      <xdr:row>7</xdr:row>
      <xdr:rowOff>161925</xdr:rowOff>
    </xdr:to>
    <xdr:sp>
      <xdr:nvSpPr>
        <xdr:cNvPr id="2" name="Rectangle 1" hidden="1"/>
        <xdr:cNvSpPr>
          <a:spLocks/>
        </xdr:cNvSpPr>
      </xdr:nvSpPr>
      <xdr:spPr>
        <a:xfrm>
          <a:off x="165658800" y="57150"/>
          <a:ext cx="5534025" cy="32194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82"/>
  <sheetViews>
    <sheetView tabSelected="1" zoomScale="80" zoomScaleNormal="80" zoomScaleSheetLayoutView="70" zoomScalePageLayoutView="0" workbookViewId="0" topLeftCell="A1">
      <pane ySplit="7" topLeftCell="A11" activePane="bottomLeft" state="frozen"/>
      <selection pane="topLeft" activeCell="A1" sqref="A1"/>
      <selection pane="bottomLeft" activeCell="D20" sqref="D20:D23"/>
    </sheetView>
  </sheetViews>
  <sheetFormatPr defaultColWidth="17.140625" defaultRowHeight="12.75" customHeight="1"/>
  <cols>
    <col min="1" max="1" width="28.28125" style="0" customWidth="1"/>
    <col min="2" max="2" width="6.8515625" style="0" customWidth="1"/>
    <col min="3" max="3" width="21.57421875" style="0" customWidth="1"/>
    <col min="4" max="4" width="30.140625" style="0" customWidth="1"/>
    <col min="5" max="5" width="22.140625" style="0" customWidth="1"/>
    <col min="6" max="6" width="43.140625" style="0" customWidth="1"/>
    <col min="7" max="7" width="60.7109375" style="0" customWidth="1"/>
    <col min="8" max="8" width="22.28125" style="29" customWidth="1"/>
    <col min="9" max="9" width="23.140625" style="25" customWidth="1"/>
    <col min="10" max="10" width="9.7109375" style="0" customWidth="1"/>
    <col min="11" max="11" width="27.8515625" style="30" customWidth="1"/>
    <col min="12" max="12" width="16.00390625" style="30" customWidth="1"/>
    <col min="13" max="13" width="40.57421875" style="30" customWidth="1"/>
    <col min="14" max="14" width="20.140625" style="30" customWidth="1"/>
    <col min="15" max="15" width="11.7109375" style="30" customWidth="1"/>
    <col min="16" max="16" width="18.421875" style="30" customWidth="1"/>
    <col min="17" max="17" width="20.57421875" style="30" customWidth="1"/>
    <col min="18" max="18" width="14.7109375" style="30" customWidth="1"/>
    <col min="19" max="19" width="15.421875" style="30" customWidth="1"/>
    <col min="20" max="20" width="17.00390625" style="30" customWidth="1"/>
    <col min="21" max="21" width="17.421875" style="30" customWidth="1"/>
    <col min="22" max="22" width="30.7109375" style="30" customWidth="1"/>
    <col min="23" max="23" width="24.00390625" style="30" customWidth="1"/>
    <col min="24" max="24" width="22.8515625" style="30" customWidth="1"/>
    <col min="25" max="25" width="28.8515625" style="30" customWidth="1"/>
    <col min="26" max="26" width="22.8515625" style="30" customWidth="1"/>
    <col min="27" max="27" width="18.140625" style="30" customWidth="1"/>
    <col min="28" max="28" width="16.7109375" style="30" customWidth="1"/>
    <col min="29" max="29" width="23.28125" style="30" customWidth="1"/>
    <col min="30" max="30" width="17.57421875" style="30" customWidth="1"/>
    <col min="31" max="31" width="28.28125" style="30" customWidth="1"/>
    <col min="32" max="32" width="17.8515625" style="30" customWidth="1"/>
    <col min="33" max="33" width="16.7109375" style="30" customWidth="1"/>
    <col min="34" max="34" width="19.140625" style="30" customWidth="1"/>
    <col min="35" max="35" width="14.140625" style="30" customWidth="1"/>
    <col min="36" max="36" width="17.140625" style="30" customWidth="1"/>
    <col min="37" max="37" width="13.28125" style="30" customWidth="1"/>
    <col min="38" max="38" width="13.8515625" style="30" customWidth="1"/>
    <col min="39" max="39" width="14.140625" style="30" customWidth="1"/>
    <col min="40" max="40" width="13.7109375" style="30" customWidth="1"/>
    <col min="41" max="41" width="12.28125" style="30" customWidth="1"/>
    <col min="42" max="42" width="26.140625" style="30" customWidth="1"/>
    <col min="43" max="43" width="18.421875" style="30" customWidth="1"/>
    <col min="44" max="44" width="30.8515625" style="30" customWidth="1"/>
    <col min="45" max="45" width="18.28125" style="30" customWidth="1"/>
    <col min="46" max="46" width="15.57421875" style="30" customWidth="1"/>
    <col min="47" max="47" width="17.00390625" style="30" customWidth="1"/>
    <col min="48" max="48" width="16.28125" style="30" customWidth="1"/>
    <col min="49" max="49" width="17.421875" style="30" customWidth="1"/>
    <col min="50" max="50" width="15.57421875" style="30" customWidth="1"/>
    <col min="51" max="51" width="19.7109375" style="30" customWidth="1"/>
    <col min="52" max="52" width="17.57421875" style="30" customWidth="1"/>
    <col min="53" max="54" width="15.57421875" style="30" customWidth="1"/>
    <col min="55" max="55" width="13.421875" style="30" customWidth="1"/>
    <col min="56" max="56" width="14.140625" style="30" customWidth="1"/>
    <col min="57" max="57" width="16.00390625" style="30" customWidth="1"/>
    <col min="58" max="58" width="21.00390625" style="30" customWidth="1"/>
    <col min="59" max="59" width="31.421875" style="30" customWidth="1"/>
    <col min="60" max="60" width="27.00390625" style="30" customWidth="1"/>
    <col min="61" max="61" width="26.00390625" style="0" customWidth="1"/>
    <col min="62" max="62" width="26.140625" style="0" customWidth="1"/>
    <col min="63" max="64" width="12.8515625" style="0" customWidth="1"/>
    <col min="65" max="65" width="11.7109375" style="0" customWidth="1"/>
    <col min="66" max="66" width="12.421875" style="0" customWidth="1"/>
    <col min="67" max="70" width="11.7109375" style="0" customWidth="1"/>
    <col min="71" max="71" width="14.28125" style="0" customWidth="1"/>
    <col min="72" max="73" width="13.140625" style="0" customWidth="1"/>
    <col min="74" max="74" width="24.421875" style="0" customWidth="1"/>
    <col min="75" max="75" width="27.421875" style="0" customWidth="1"/>
    <col min="76" max="76" width="27.28125" style="0" customWidth="1"/>
    <col min="77" max="78" width="25.8515625" style="0" customWidth="1"/>
    <col min="79" max="79" width="52.00390625" style="0" customWidth="1"/>
    <col min="80" max="80" width="49.00390625" style="0" customWidth="1"/>
    <col min="81" max="81" width="17.28125" style="0" customWidth="1"/>
    <col min="82" max="82" width="16.57421875" style="0" customWidth="1"/>
    <col min="83" max="83" width="15.140625" style="0" customWidth="1"/>
    <col min="84" max="84" width="17.421875" style="0" customWidth="1"/>
    <col min="85" max="85" width="16.7109375" style="0" customWidth="1"/>
    <col min="86" max="86" width="10.7109375" style="0" customWidth="1"/>
    <col min="87" max="87" width="9.8515625" style="0" customWidth="1"/>
    <col min="88" max="88" width="13.140625" style="0" customWidth="1"/>
    <col min="89" max="89" width="8.421875" style="0" customWidth="1"/>
    <col min="90" max="90" width="9.7109375" style="0" customWidth="1"/>
    <col min="91" max="91" width="9.28125" style="0" customWidth="1"/>
    <col min="92" max="92" width="10.140625" style="0" customWidth="1"/>
    <col min="93" max="93" width="13.140625" style="0" customWidth="1"/>
    <col min="94" max="94" width="7.421875" style="0" customWidth="1"/>
    <col min="95" max="95" width="9.00390625" style="0" customWidth="1"/>
    <col min="96" max="96" width="10.8515625" style="0" customWidth="1"/>
    <col min="97" max="97" width="11.28125" style="0" customWidth="1"/>
    <col min="98" max="98" width="29.7109375" style="0" customWidth="1"/>
    <col min="99" max="99" width="24.57421875" style="0" customWidth="1"/>
    <col min="100" max="100" width="14.7109375" style="0" customWidth="1"/>
    <col min="101" max="101" width="16.8515625" style="0" customWidth="1"/>
    <col min="102" max="102" width="14.57421875" style="0" customWidth="1"/>
    <col min="103" max="103" width="11.00390625" style="0" customWidth="1"/>
    <col min="104" max="104" width="17.140625" style="0" customWidth="1"/>
    <col min="105" max="105" width="13.8515625" style="0" customWidth="1"/>
    <col min="106" max="106" width="15.140625" style="0" customWidth="1"/>
    <col min="107" max="107" width="17.140625" style="0" customWidth="1"/>
    <col min="108" max="108" width="21.7109375" style="0" customWidth="1"/>
    <col min="109" max="109" width="16.00390625" style="0" customWidth="1"/>
    <col min="110" max="110" width="19.140625" style="0" customWidth="1"/>
    <col min="111" max="111" width="14.57421875" style="0" customWidth="1"/>
    <col min="112" max="119" width="19.7109375" style="0" customWidth="1"/>
    <col min="120" max="121" width="17.140625" style="0" customWidth="1"/>
    <col min="122" max="122" width="31.8515625" style="0" customWidth="1"/>
    <col min="123" max="123" width="24.57421875" style="0" customWidth="1"/>
    <col min="124" max="124" width="22.00390625" style="0" customWidth="1"/>
    <col min="125" max="126" width="17.140625" style="0" customWidth="1"/>
    <col min="127" max="127" width="12.28125" style="0" customWidth="1"/>
    <col min="128" max="128" width="12.140625" style="0" customWidth="1"/>
    <col min="129" max="129" width="15.28125" style="0" customWidth="1"/>
    <col min="130" max="130" width="14.421875" style="0" customWidth="1"/>
    <col min="131" max="131" width="19.00390625" style="0" customWidth="1"/>
    <col min="132" max="132" width="16.57421875" style="0" customWidth="1"/>
    <col min="133" max="133" width="19.28125" style="0" customWidth="1"/>
    <col min="134" max="134" width="17.7109375" style="0" customWidth="1"/>
    <col min="135" max="135" width="19.421875" style="0" customWidth="1"/>
    <col min="136" max="136" width="26.7109375" style="0" customWidth="1"/>
    <col min="137" max="137" width="13.57421875" style="0" customWidth="1"/>
    <col min="138" max="138" width="12.421875" style="0" customWidth="1"/>
    <col min="139" max="139" width="12.140625" style="0" customWidth="1"/>
    <col min="140" max="140" width="16.8515625" style="0" customWidth="1"/>
    <col min="141" max="141" width="30.8515625" style="0" customWidth="1"/>
    <col min="142" max="142" width="5.57421875" style="68" customWidth="1"/>
    <col min="143" max="143" width="23.57421875" style="0" customWidth="1"/>
    <col min="144" max="144" width="18.57421875" style="0" customWidth="1"/>
  </cols>
  <sheetData>
    <row r="1" spans="1:9" ht="16.5" customHeight="1">
      <c r="A1" s="101"/>
      <c r="B1" s="251" t="s">
        <v>145</v>
      </c>
      <c r="C1" s="251"/>
      <c r="D1" s="251"/>
      <c r="E1" s="251"/>
      <c r="F1" s="251"/>
      <c r="G1" s="251"/>
      <c r="H1" s="251"/>
      <c r="I1" s="251"/>
    </row>
    <row r="2" spans="1:146" ht="16.5" customHeight="1">
      <c r="A2" s="202" t="s">
        <v>168</v>
      </c>
      <c r="B2" s="268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70"/>
      <c r="AG2" s="268" t="s">
        <v>1</v>
      </c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70"/>
      <c r="BG2" s="268" t="s">
        <v>2</v>
      </c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70"/>
      <c r="CW2" s="264" t="s">
        <v>72</v>
      </c>
      <c r="CX2" s="264"/>
      <c r="CY2" s="264"/>
      <c r="CZ2" s="264"/>
      <c r="DA2" s="264"/>
      <c r="DB2" s="264"/>
      <c r="DC2" s="264"/>
      <c r="DD2" s="264"/>
      <c r="DE2" s="264"/>
      <c r="DF2" s="264"/>
      <c r="DG2" s="264" t="s">
        <v>3</v>
      </c>
      <c r="DH2" s="264"/>
      <c r="DI2" s="264"/>
      <c r="DJ2" s="264"/>
      <c r="DK2" s="264"/>
      <c r="DL2" s="264"/>
      <c r="DM2" s="264"/>
      <c r="DN2" s="264"/>
      <c r="DO2" s="264"/>
      <c r="DP2" s="264"/>
      <c r="DQ2" s="264"/>
      <c r="DR2" s="264"/>
      <c r="DS2" s="264"/>
      <c r="DT2" s="264"/>
      <c r="DU2" s="264"/>
      <c r="DV2" s="264"/>
      <c r="DW2" s="264"/>
      <c r="DX2" s="264"/>
      <c r="DY2" s="272" t="s">
        <v>180</v>
      </c>
      <c r="DZ2" s="273"/>
      <c r="EA2" s="273"/>
      <c r="EB2" s="273"/>
      <c r="EC2" s="273"/>
      <c r="ED2" s="273"/>
      <c r="EE2" s="273"/>
      <c r="EF2" s="273"/>
      <c r="EG2" s="273"/>
      <c r="EH2" s="273"/>
      <c r="EI2" s="273"/>
      <c r="EJ2" s="274"/>
      <c r="EK2" s="275" t="s">
        <v>4</v>
      </c>
      <c r="EL2" s="69"/>
      <c r="EM2" s="276" t="s">
        <v>118</v>
      </c>
      <c r="EN2" s="244" t="s">
        <v>119</v>
      </c>
      <c r="EO2" s="244" t="s">
        <v>123</v>
      </c>
      <c r="EP2" s="244" t="s">
        <v>124</v>
      </c>
    </row>
    <row r="3" spans="1:146" ht="98.25" customHeight="1">
      <c r="A3" s="202"/>
      <c r="B3" s="215" t="s">
        <v>5</v>
      </c>
      <c r="C3" s="206" t="s">
        <v>30</v>
      </c>
      <c r="D3" s="206" t="s">
        <v>77</v>
      </c>
      <c r="E3" s="57" t="s">
        <v>76</v>
      </c>
      <c r="F3" s="215" t="s">
        <v>6</v>
      </c>
      <c r="G3" s="215" t="s">
        <v>7</v>
      </c>
      <c r="H3" s="265" t="s">
        <v>8</v>
      </c>
      <c r="I3" s="266" t="s">
        <v>9</v>
      </c>
      <c r="J3" s="215" t="s">
        <v>10</v>
      </c>
      <c r="K3" s="215" t="s">
        <v>11</v>
      </c>
      <c r="L3" s="206" t="s">
        <v>139</v>
      </c>
      <c r="M3" s="215" t="s">
        <v>12</v>
      </c>
      <c r="N3" s="215" t="s">
        <v>13</v>
      </c>
      <c r="O3" s="215" t="s">
        <v>74</v>
      </c>
      <c r="P3" s="215" t="s">
        <v>78</v>
      </c>
      <c r="Q3" s="215" t="s">
        <v>14</v>
      </c>
      <c r="R3" s="252" t="s">
        <v>79</v>
      </c>
      <c r="S3" s="253"/>
      <c r="T3" s="215" t="s">
        <v>147</v>
      </c>
      <c r="U3" s="215" t="s">
        <v>80</v>
      </c>
      <c r="V3" s="215" t="s">
        <v>15</v>
      </c>
      <c r="W3" s="206" t="s">
        <v>146</v>
      </c>
      <c r="X3" s="206" t="s">
        <v>121</v>
      </c>
      <c r="Y3" s="206" t="s">
        <v>115</v>
      </c>
      <c r="Z3" s="252" t="s">
        <v>16</v>
      </c>
      <c r="AA3" s="257"/>
      <c r="AB3" s="257"/>
      <c r="AC3" s="257"/>
      <c r="AD3" s="257"/>
      <c r="AE3" s="253"/>
      <c r="AF3" s="206" t="s">
        <v>110</v>
      </c>
      <c r="AG3" s="252" t="s">
        <v>16</v>
      </c>
      <c r="AH3" s="257"/>
      <c r="AI3" s="257"/>
      <c r="AJ3" s="257"/>
      <c r="AK3" s="257"/>
      <c r="AL3" s="257"/>
      <c r="AM3" s="253"/>
      <c r="AN3" s="215" t="s">
        <v>75</v>
      </c>
      <c r="AO3" s="215"/>
      <c r="AP3" s="215" t="s">
        <v>85</v>
      </c>
      <c r="AQ3" s="215" t="s">
        <v>17</v>
      </c>
      <c r="AR3" s="215" t="s">
        <v>179</v>
      </c>
      <c r="AS3" s="215" t="s">
        <v>109</v>
      </c>
      <c r="AT3" s="250" t="s">
        <v>177</v>
      </c>
      <c r="AU3" s="215" t="s">
        <v>178</v>
      </c>
      <c r="AV3" s="215" t="s">
        <v>176</v>
      </c>
      <c r="AW3" s="215" t="s">
        <v>86</v>
      </c>
      <c r="AX3" s="215"/>
      <c r="AY3" s="215"/>
      <c r="AZ3" s="254" t="s">
        <v>111</v>
      </c>
      <c r="BA3" s="255"/>
      <c r="BB3" s="256"/>
      <c r="BC3" s="247" t="s">
        <v>116</v>
      </c>
      <c r="BD3" s="247" t="s">
        <v>117</v>
      </c>
      <c r="BE3" s="247" t="s">
        <v>120</v>
      </c>
      <c r="BF3" s="247" t="s">
        <v>127</v>
      </c>
      <c r="BG3" s="215" t="s">
        <v>18</v>
      </c>
      <c r="BH3" s="206" t="s">
        <v>19</v>
      </c>
      <c r="BI3" s="215" t="s">
        <v>20</v>
      </c>
      <c r="BJ3" s="215" t="s">
        <v>87</v>
      </c>
      <c r="BK3" s="215" t="s">
        <v>108</v>
      </c>
      <c r="BL3" s="253"/>
      <c r="BM3" s="215" t="s">
        <v>107</v>
      </c>
      <c r="BN3" s="253"/>
      <c r="BO3" s="215" t="s">
        <v>106</v>
      </c>
      <c r="BP3" s="215"/>
      <c r="BQ3" s="215"/>
      <c r="BR3" s="215"/>
      <c r="BS3" s="215" t="s">
        <v>73</v>
      </c>
      <c r="BT3" s="215"/>
      <c r="BU3" s="215"/>
      <c r="BV3" s="215" t="s">
        <v>105</v>
      </c>
      <c r="BW3" s="258" t="s">
        <v>166</v>
      </c>
      <c r="BX3" s="258" t="s">
        <v>167</v>
      </c>
      <c r="BY3" s="215" t="s">
        <v>88</v>
      </c>
      <c r="BZ3" s="215" t="s">
        <v>89</v>
      </c>
      <c r="CA3" s="215" t="s">
        <v>21</v>
      </c>
      <c r="CB3" s="215" t="s">
        <v>94</v>
      </c>
      <c r="CC3" s="252" t="s">
        <v>114</v>
      </c>
      <c r="CD3" s="257"/>
      <c r="CE3" s="257"/>
      <c r="CF3" s="257"/>
      <c r="CG3" s="253"/>
      <c r="CH3" s="215" t="s">
        <v>95</v>
      </c>
      <c r="CI3" s="215"/>
      <c r="CJ3" s="215"/>
      <c r="CK3" s="215"/>
      <c r="CL3" s="215"/>
      <c r="CM3" s="252" t="s">
        <v>22</v>
      </c>
      <c r="CN3" s="257"/>
      <c r="CO3" s="257"/>
      <c r="CP3" s="257"/>
      <c r="CQ3" s="257"/>
      <c r="CR3" s="252" t="s">
        <v>23</v>
      </c>
      <c r="CS3" s="253"/>
      <c r="CT3" s="215" t="s">
        <v>24</v>
      </c>
      <c r="CU3" s="215" t="s">
        <v>148</v>
      </c>
      <c r="CV3" s="215" t="s">
        <v>149</v>
      </c>
      <c r="CW3" s="215" t="s">
        <v>25</v>
      </c>
      <c r="CX3" s="215" t="s">
        <v>26</v>
      </c>
      <c r="CY3" s="215" t="s">
        <v>27</v>
      </c>
      <c r="CZ3" s="215"/>
      <c r="DA3" s="215"/>
      <c r="DB3" s="215"/>
      <c r="DC3" s="215"/>
      <c r="DD3" s="215"/>
      <c r="DE3" s="215"/>
      <c r="DF3" s="215"/>
      <c r="DG3" s="261" t="s">
        <v>28</v>
      </c>
      <c r="DH3" s="262"/>
      <c r="DI3" s="262"/>
      <c r="DJ3" s="262"/>
      <c r="DK3" s="262"/>
      <c r="DL3" s="262"/>
      <c r="DM3" s="262"/>
      <c r="DN3" s="262"/>
      <c r="DO3" s="262"/>
      <c r="DP3" s="263"/>
      <c r="DQ3" s="252" t="s">
        <v>29</v>
      </c>
      <c r="DR3" s="257"/>
      <c r="DS3" s="257"/>
      <c r="DT3" s="257"/>
      <c r="DU3" s="257"/>
      <c r="DV3" s="257"/>
      <c r="DW3" s="257"/>
      <c r="DX3" s="253"/>
      <c r="DY3" s="271" t="s">
        <v>128</v>
      </c>
      <c r="DZ3" s="271" t="s">
        <v>129</v>
      </c>
      <c r="EA3" s="271" t="s">
        <v>130</v>
      </c>
      <c r="EB3" s="267" t="s">
        <v>144</v>
      </c>
      <c r="EC3" s="267" t="s">
        <v>133</v>
      </c>
      <c r="ED3" s="267" t="s">
        <v>131</v>
      </c>
      <c r="EE3" s="267" t="s">
        <v>140</v>
      </c>
      <c r="EF3" s="267" t="s">
        <v>138</v>
      </c>
      <c r="EG3" s="267"/>
      <c r="EH3" s="267"/>
      <c r="EI3" s="267"/>
      <c r="EJ3" s="267" t="s">
        <v>132</v>
      </c>
      <c r="EK3" s="275"/>
      <c r="EL3" s="70"/>
      <c r="EM3" s="276"/>
      <c r="EN3" s="245"/>
      <c r="EO3" s="245"/>
      <c r="EP3" s="245"/>
    </row>
    <row r="4" spans="1:146" ht="53.25" customHeight="1">
      <c r="A4" s="202"/>
      <c r="B4" s="215"/>
      <c r="C4" s="207"/>
      <c r="D4" s="207"/>
      <c r="E4" s="206" t="s">
        <v>71</v>
      </c>
      <c r="F4" s="215"/>
      <c r="G4" s="215"/>
      <c r="H4" s="265"/>
      <c r="I4" s="266"/>
      <c r="J4" s="215"/>
      <c r="K4" s="215"/>
      <c r="L4" s="207"/>
      <c r="M4" s="215"/>
      <c r="N4" s="215"/>
      <c r="O4" s="215"/>
      <c r="P4" s="215"/>
      <c r="Q4" s="215"/>
      <c r="R4" s="215" t="s">
        <v>126</v>
      </c>
      <c r="S4" s="215" t="s">
        <v>125</v>
      </c>
      <c r="T4" s="215"/>
      <c r="U4" s="215"/>
      <c r="V4" s="215"/>
      <c r="W4" s="207"/>
      <c r="X4" s="207"/>
      <c r="Y4" s="207"/>
      <c r="Z4" s="215" t="s">
        <v>81</v>
      </c>
      <c r="AA4" s="215" t="s">
        <v>82</v>
      </c>
      <c r="AB4" s="215" t="s">
        <v>31</v>
      </c>
      <c r="AC4" s="215" t="s">
        <v>32</v>
      </c>
      <c r="AD4" s="215" t="s">
        <v>33</v>
      </c>
      <c r="AE4" s="206" t="s">
        <v>165</v>
      </c>
      <c r="AF4" s="207"/>
      <c r="AG4" s="215" t="s">
        <v>34</v>
      </c>
      <c r="AH4" s="215"/>
      <c r="AI4" s="215" t="s">
        <v>35</v>
      </c>
      <c r="AJ4" s="215"/>
      <c r="AK4" s="215" t="s">
        <v>83</v>
      </c>
      <c r="AL4" s="215"/>
      <c r="AM4" s="215" t="s">
        <v>84</v>
      </c>
      <c r="AN4" s="206" t="s">
        <v>36</v>
      </c>
      <c r="AO4" s="206" t="s">
        <v>37</v>
      </c>
      <c r="AP4" s="215"/>
      <c r="AQ4" s="215"/>
      <c r="AR4" s="215"/>
      <c r="AS4" s="215"/>
      <c r="AT4" s="250"/>
      <c r="AU4" s="215"/>
      <c r="AV4" s="215"/>
      <c r="AW4" s="206" t="s">
        <v>122</v>
      </c>
      <c r="AX4" s="206" t="s">
        <v>38</v>
      </c>
      <c r="AY4" s="206" t="s">
        <v>113</v>
      </c>
      <c r="AZ4" s="206" t="s">
        <v>122</v>
      </c>
      <c r="BA4" s="247" t="s">
        <v>112</v>
      </c>
      <c r="BB4" s="247" t="s">
        <v>113</v>
      </c>
      <c r="BC4" s="248"/>
      <c r="BD4" s="248"/>
      <c r="BE4" s="248"/>
      <c r="BF4" s="248"/>
      <c r="BG4" s="215"/>
      <c r="BH4" s="207"/>
      <c r="BI4" s="215"/>
      <c r="BJ4" s="215"/>
      <c r="BK4" s="215" t="s">
        <v>126</v>
      </c>
      <c r="BL4" s="215" t="s">
        <v>125</v>
      </c>
      <c r="BM4" s="215" t="s">
        <v>126</v>
      </c>
      <c r="BN4" s="215" t="s">
        <v>125</v>
      </c>
      <c r="BO4" s="215" t="s">
        <v>39</v>
      </c>
      <c r="BP4" s="215" t="s">
        <v>40</v>
      </c>
      <c r="BQ4" s="215" t="s">
        <v>41</v>
      </c>
      <c r="BR4" s="215" t="s">
        <v>42</v>
      </c>
      <c r="BS4" s="215" t="s">
        <v>43</v>
      </c>
      <c r="BT4" s="215" t="s">
        <v>44</v>
      </c>
      <c r="BU4" s="215" t="s">
        <v>45</v>
      </c>
      <c r="BV4" s="215"/>
      <c r="BW4" s="259"/>
      <c r="BX4" s="259"/>
      <c r="BY4" s="215"/>
      <c r="BZ4" s="215"/>
      <c r="CA4" s="215"/>
      <c r="CB4" s="215"/>
      <c r="CC4" s="206" t="s">
        <v>90</v>
      </c>
      <c r="CD4" s="206" t="s">
        <v>91</v>
      </c>
      <c r="CE4" s="206" t="s">
        <v>92</v>
      </c>
      <c r="CF4" s="206" t="s">
        <v>93</v>
      </c>
      <c r="CG4" s="206" t="s">
        <v>96</v>
      </c>
      <c r="CH4" s="206" t="s">
        <v>46</v>
      </c>
      <c r="CI4" s="206" t="s">
        <v>47</v>
      </c>
      <c r="CJ4" s="206" t="s">
        <v>48</v>
      </c>
      <c r="CK4" s="206" t="s">
        <v>49</v>
      </c>
      <c r="CL4" s="206" t="s">
        <v>50</v>
      </c>
      <c r="CM4" s="206" t="s">
        <v>46</v>
      </c>
      <c r="CN4" s="206" t="s">
        <v>47</v>
      </c>
      <c r="CO4" s="206" t="s">
        <v>48</v>
      </c>
      <c r="CP4" s="206" t="s">
        <v>49</v>
      </c>
      <c r="CQ4" s="206" t="s">
        <v>50</v>
      </c>
      <c r="CR4" s="206" t="s">
        <v>97</v>
      </c>
      <c r="CS4" s="206" t="s">
        <v>98</v>
      </c>
      <c r="CT4" s="215"/>
      <c r="CU4" s="215"/>
      <c r="CV4" s="215"/>
      <c r="CW4" s="215"/>
      <c r="CX4" s="215"/>
      <c r="CY4" s="215" t="s">
        <v>51</v>
      </c>
      <c r="CZ4" s="215" t="s">
        <v>52</v>
      </c>
      <c r="DA4" s="215" t="s">
        <v>53</v>
      </c>
      <c r="DB4" s="215" t="s">
        <v>54</v>
      </c>
      <c r="DC4" s="250" t="s">
        <v>216</v>
      </c>
      <c r="DD4" s="215" t="s">
        <v>55</v>
      </c>
      <c r="DE4" s="215" t="s">
        <v>56</v>
      </c>
      <c r="DF4" s="215"/>
      <c r="DG4" s="215" t="s">
        <v>57</v>
      </c>
      <c r="DH4" s="215"/>
      <c r="DI4" s="215"/>
      <c r="DJ4" s="215"/>
      <c r="DK4" s="215" t="s">
        <v>58</v>
      </c>
      <c r="DL4" s="215"/>
      <c r="DM4" s="215"/>
      <c r="DN4" s="215"/>
      <c r="DO4" s="215"/>
      <c r="DP4" s="206" t="s">
        <v>59</v>
      </c>
      <c r="DQ4" s="206" t="s">
        <v>59</v>
      </c>
      <c r="DR4" s="215" t="s">
        <v>60</v>
      </c>
      <c r="DS4" s="215" t="s">
        <v>61</v>
      </c>
      <c r="DT4" s="215"/>
      <c r="DU4" s="215" t="s">
        <v>175</v>
      </c>
      <c r="DV4" s="215"/>
      <c r="DW4" s="215" t="s">
        <v>62</v>
      </c>
      <c r="DX4" s="215"/>
      <c r="DY4" s="271"/>
      <c r="DZ4" s="271"/>
      <c r="EA4" s="271"/>
      <c r="EB4" s="267"/>
      <c r="EC4" s="267"/>
      <c r="ED4" s="267"/>
      <c r="EE4" s="267"/>
      <c r="EF4" s="267" t="s">
        <v>137</v>
      </c>
      <c r="EG4" s="267" t="s">
        <v>135</v>
      </c>
      <c r="EH4" s="267" t="s">
        <v>136</v>
      </c>
      <c r="EI4" s="267" t="s">
        <v>134</v>
      </c>
      <c r="EJ4" s="267"/>
      <c r="EK4" s="275"/>
      <c r="EL4" s="71"/>
      <c r="EM4" s="276"/>
      <c r="EN4" s="245"/>
      <c r="EO4" s="245"/>
      <c r="EP4" s="245"/>
    </row>
    <row r="5" spans="1:146" ht="33.75" customHeight="1">
      <c r="A5" s="202"/>
      <c r="B5" s="215"/>
      <c r="C5" s="208"/>
      <c r="D5" s="208"/>
      <c r="E5" s="208"/>
      <c r="F5" s="215"/>
      <c r="G5" s="215"/>
      <c r="H5" s="265"/>
      <c r="I5" s="266"/>
      <c r="J5" s="215"/>
      <c r="K5" s="215"/>
      <c r="L5" s="208"/>
      <c r="M5" s="215"/>
      <c r="N5" s="215"/>
      <c r="O5" s="215"/>
      <c r="P5" s="215"/>
      <c r="Q5" s="215"/>
      <c r="R5" s="208"/>
      <c r="S5" s="208"/>
      <c r="T5" s="215"/>
      <c r="U5" s="215"/>
      <c r="V5" s="215"/>
      <c r="W5" s="208"/>
      <c r="X5" s="208"/>
      <c r="Y5" s="208"/>
      <c r="Z5" s="215"/>
      <c r="AA5" s="215"/>
      <c r="AB5" s="215"/>
      <c r="AC5" s="215"/>
      <c r="AD5" s="215"/>
      <c r="AE5" s="208"/>
      <c r="AF5" s="208"/>
      <c r="AG5" s="57" t="s">
        <v>36</v>
      </c>
      <c r="AH5" s="57" t="s">
        <v>37</v>
      </c>
      <c r="AI5" s="57" t="s">
        <v>36</v>
      </c>
      <c r="AJ5" s="57" t="s">
        <v>37</v>
      </c>
      <c r="AK5" s="57" t="s">
        <v>36</v>
      </c>
      <c r="AL5" s="57" t="s">
        <v>37</v>
      </c>
      <c r="AM5" s="215"/>
      <c r="AN5" s="208"/>
      <c r="AO5" s="208"/>
      <c r="AP5" s="215"/>
      <c r="AQ5" s="215"/>
      <c r="AR5" s="215"/>
      <c r="AS5" s="215"/>
      <c r="AT5" s="250"/>
      <c r="AU5" s="215"/>
      <c r="AV5" s="215"/>
      <c r="AW5" s="208"/>
      <c r="AX5" s="208"/>
      <c r="AY5" s="208"/>
      <c r="AZ5" s="208"/>
      <c r="BA5" s="249"/>
      <c r="BB5" s="249"/>
      <c r="BC5" s="249"/>
      <c r="BD5" s="249"/>
      <c r="BE5" s="249"/>
      <c r="BF5" s="249"/>
      <c r="BG5" s="215"/>
      <c r="BH5" s="208"/>
      <c r="BI5" s="215"/>
      <c r="BJ5" s="215"/>
      <c r="BK5" s="208"/>
      <c r="BL5" s="208"/>
      <c r="BM5" s="208"/>
      <c r="BN5" s="208"/>
      <c r="BO5" s="215"/>
      <c r="BP5" s="215"/>
      <c r="BQ5" s="215"/>
      <c r="BR5" s="215"/>
      <c r="BS5" s="215"/>
      <c r="BT5" s="215"/>
      <c r="BU5" s="215"/>
      <c r="BV5" s="215"/>
      <c r="BW5" s="260"/>
      <c r="BX5" s="260"/>
      <c r="BY5" s="215"/>
      <c r="BZ5" s="215"/>
      <c r="CA5" s="215"/>
      <c r="CB5" s="215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15"/>
      <c r="CU5" s="215"/>
      <c r="CV5" s="215"/>
      <c r="CW5" s="215"/>
      <c r="CX5" s="215"/>
      <c r="CY5" s="215"/>
      <c r="CZ5" s="215"/>
      <c r="DA5" s="215"/>
      <c r="DB5" s="215"/>
      <c r="DC5" s="250"/>
      <c r="DD5" s="215"/>
      <c r="DE5" s="57" t="s">
        <v>63</v>
      </c>
      <c r="DF5" s="57" t="s">
        <v>64</v>
      </c>
      <c r="DG5" s="57" t="s">
        <v>65</v>
      </c>
      <c r="DH5" s="57" t="s">
        <v>99</v>
      </c>
      <c r="DI5" s="57" t="s">
        <v>100</v>
      </c>
      <c r="DJ5" s="57" t="s">
        <v>101</v>
      </c>
      <c r="DK5" s="57" t="s">
        <v>65</v>
      </c>
      <c r="DL5" s="57" t="s">
        <v>99</v>
      </c>
      <c r="DM5" s="57" t="s">
        <v>102</v>
      </c>
      <c r="DN5" s="57" t="s">
        <v>103</v>
      </c>
      <c r="DO5" s="57" t="s">
        <v>104</v>
      </c>
      <c r="DP5" s="208"/>
      <c r="DQ5" s="208"/>
      <c r="DR5" s="215"/>
      <c r="DS5" s="57" t="s">
        <v>66</v>
      </c>
      <c r="DT5" s="57" t="s">
        <v>67</v>
      </c>
      <c r="DU5" s="57" t="s">
        <v>68</v>
      </c>
      <c r="DV5" s="57" t="s">
        <v>69</v>
      </c>
      <c r="DW5" s="57" t="s">
        <v>68</v>
      </c>
      <c r="DX5" s="57" t="s">
        <v>70</v>
      </c>
      <c r="DY5" s="271"/>
      <c r="DZ5" s="271"/>
      <c r="EA5" s="271"/>
      <c r="EB5" s="267"/>
      <c r="EC5" s="267"/>
      <c r="ED5" s="267"/>
      <c r="EE5" s="267"/>
      <c r="EF5" s="267"/>
      <c r="EG5" s="267"/>
      <c r="EH5" s="267"/>
      <c r="EI5" s="267"/>
      <c r="EJ5" s="267"/>
      <c r="EK5" s="275"/>
      <c r="EL5" s="72"/>
      <c r="EM5" s="276"/>
      <c r="EN5" s="246"/>
      <c r="EO5" s="246"/>
      <c r="EP5" s="246"/>
    </row>
    <row r="6" spans="1:146" ht="15.75" customHeight="1">
      <c r="A6" s="103"/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 t="s">
        <v>173</v>
      </c>
      <c r="M6" s="3">
        <v>11</v>
      </c>
      <c r="N6" s="3">
        <v>12</v>
      </c>
      <c r="O6" s="3">
        <v>13</v>
      </c>
      <c r="P6" s="3">
        <v>14</v>
      </c>
      <c r="Q6" s="3">
        <v>15</v>
      </c>
      <c r="R6" s="3">
        <v>16</v>
      </c>
      <c r="S6" s="3">
        <v>17</v>
      </c>
      <c r="T6" s="3">
        <v>18</v>
      </c>
      <c r="U6" s="3">
        <v>19</v>
      </c>
      <c r="V6" s="3">
        <v>20</v>
      </c>
      <c r="W6" s="3">
        <v>21</v>
      </c>
      <c r="X6" s="3">
        <v>22</v>
      </c>
      <c r="Y6" s="3">
        <v>23</v>
      </c>
      <c r="Z6" s="3">
        <v>24</v>
      </c>
      <c r="AA6" s="3">
        <v>25</v>
      </c>
      <c r="AB6" s="3">
        <v>26</v>
      </c>
      <c r="AC6" s="3">
        <v>27</v>
      </c>
      <c r="AD6" s="3">
        <v>28</v>
      </c>
      <c r="AE6" s="3">
        <v>29</v>
      </c>
      <c r="AF6" s="3">
        <v>30</v>
      </c>
      <c r="AG6" s="3">
        <v>31</v>
      </c>
      <c r="AH6" s="3">
        <v>32</v>
      </c>
      <c r="AI6" s="3">
        <v>33</v>
      </c>
      <c r="AJ6" s="3">
        <v>34</v>
      </c>
      <c r="AK6" s="3">
        <v>35</v>
      </c>
      <c r="AL6" s="3">
        <v>36</v>
      </c>
      <c r="AM6" s="3">
        <v>37</v>
      </c>
      <c r="AN6" s="3">
        <v>38</v>
      </c>
      <c r="AO6" s="3">
        <v>39</v>
      </c>
      <c r="AP6" s="3">
        <v>40</v>
      </c>
      <c r="AQ6" s="3">
        <v>41</v>
      </c>
      <c r="AR6" s="3">
        <v>42</v>
      </c>
      <c r="AS6" s="3">
        <v>43</v>
      </c>
      <c r="AT6" s="3">
        <v>44</v>
      </c>
      <c r="AU6" s="3">
        <v>45</v>
      </c>
      <c r="AV6" s="3">
        <v>46</v>
      </c>
      <c r="AW6" s="3">
        <v>47</v>
      </c>
      <c r="AX6" s="3">
        <v>48</v>
      </c>
      <c r="AY6" s="3">
        <v>49</v>
      </c>
      <c r="AZ6" s="3">
        <v>50</v>
      </c>
      <c r="BA6" s="3">
        <v>51</v>
      </c>
      <c r="BB6" s="3">
        <v>52</v>
      </c>
      <c r="BC6" s="3">
        <v>53</v>
      </c>
      <c r="BD6" s="3">
        <v>54</v>
      </c>
      <c r="BE6" s="3">
        <v>55</v>
      </c>
      <c r="BF6" s="3">
        <v>56</v>
      </c>
      <c r="BG6" s="3">
        <v>57</v>
      </c>
      <c r="BH6" s="3">
        <v>58</v>
      </c>
      <c r="BI6" s="3">
        <v>59</v>
      </c>
      <c r="BJ6" s="3">
        <v>60</v>
      </c>
      <c r="BK6" s="3">
        <v>61</v>
      </c>
      <c r="BL6" s="3">
        <v>62</v>
      </c>
      <c r="BM6" s="3">
        <v>63</v>
      </c>
      <c r="BN6" s="3">
        <v>64</v>
      </c>
      <c r="BO6" s="3">
        <v>65</v>
      </c>
      <c r="BP6" s="3">
        <v>66</v>
      </c>
      <c r="BQ6" s="3">
        <v>67</v>
      </c>
      <c r="BR6" s="3">
        <v>68</v>
      </c>
      <c r="BS6" s="3">
        <v>69</v>
      </c>
      <c r="BT6" s="3">
        <v>70</v>
      </c>
      <c r="BU6" s="3">
        <v>71</v>
      </c>
      <c r="BV6" s="3">
        <v>72</v>
      </c>
      <c r="BW6" s="3">
        <v>73</v>
      </c>
      <c r="BX6" s="3">
        <v>74</v>
      </c>
      <c r="BY6" s="3">
        <v>75</v>
      </c>
      <c r="BZ6" s="3">
        <v>76</v>
      </c>
      <c r="CA6" s="3">
        <v>77</v>
      </c>
      <c r="CB6" s="3">
        <v>78</v>
      </c>
      <c r="CC6" s="3">
        <v>79</v>
      </c>
      <c r="CD6" s="3">
        <v>80</v>
      </c>
      <c r="CE6" s="3">
        <v>81</v>
      </c>
      <c r="CF6" s="3">
        <v>82</v>
      </c>
      <c r="CG6" s="3">
        <v>83</v>
      </c>
      <c r="CH6" s="3">
        <v>84</v>
      </c>
      <c r="CI6" s="3">
        <v>85</v>
      </c>
      <c r="CJ6" s="3">
        <v>86</v>
      </c>
      <c r="CK6" s="3">
        <v>87</v>
      </c>
      <c r="CL6" s="3">
        <v>88</v>
      </c>
      <c r="CM6" s="3">
        <v>89</v>
      </c>
      <c r="CN6" s="3">
        <v>90</v>
      </c>
      <c r="CO6" s="3">
        <v>91</v>
      </c>
      <c r="CP6" s="3">
        <v>92</v>
      </c>
      <c r="CQ6" s="3">
        <v>93</v>
      </c>
      <c r="CR6" s="3">
        <v>94</v>
      </c>
      <c r="CS6" s="3">
        <v>95</v>
      </c>
      <c r="CT6" s="3">
        <v>96</v>
      </c>
      <c r="CU6" s="3">
        <v>97</v>
      </c>
      <c r="CV6" s="3">
        <v>98</v>
      </c>
      <c r="CW6" s="3">
        <v>99</v>
      </c>
      <c r="CX6" s="3">
        <v>100</v>
      </c>
      <c r="CY6" s="3">
        <v>101</v>
      </c>
      <c r="CZ6" s="3">
        <v>102</v>
      </c>
      <c r="DA6" s="3">
        <v>103</v>
      </c>
      <c r="DB6" s="3">
        <v>104</v>
      </c>
      <c r="DC6" s="3">
        <v>105</v>
      </c>
      <c r="DD6" s="3">
        <v>106</v>
      </c>
      <c r="DE6" s="3">
        <v>107</v>
      </c>
      <c r="DF6" s="3">
        <v>108</v>
      </c>
      <c r="DG6" s="3">
        <v>109</v>
      </c>
      <c r="DH6" s="3">
        <v>110</v>
      </c>
      <c r="DI6" s="3">
        <v>111</v>
      </c>
      <c r="DJ6" s="3">
        <v>112</v>
      </c>
      <c r="DK6" s="3">
        <v>113</v>
      </c>
      <c r="DL6" s="3">
        <v>114</v>
      </c>
      <c r="DM6" s="3">
        <v>115</v>
      </c>
      <c r="DN6" s="3">
        <v>116</v>
      </c>
      <c r="DO6" s="3">
        <v>117</v>
      </c>
      <c r="DP6" s="3">
        <v>118</v>
      </c>
      <c r="DQ6" s="3">
        <v>119</v>
      </c>
      <c r="DR6" s="3">
        <v>120</v>
      </c>
      <c r="DS6" s="3">
        <v>121</v>
      </c>
      <c r="DT6" s="3">
        <v>122</v>
      </c>
      <c r="DU6" s="3">
        <v>123</v>
      </c>
      <c r="DV6" s="3">
        <v>124</v>
      </c>
      <c r="DW6" s="3">
        <v>125</v>
      </c>
      <c r="DX6" s="3">
        <v>126</v>
      </c>
      <c r="DY6" s="3">
        <v>127</v>
      </c>
      <c r="DZ6" s="3">
        <v>128</v>
      </c>
      <c r="EA6" s="3">
        <v>129</v>
      </c>
      <c r="EB6" s="3">
        <v>130</v>
      </c>
      <c r="EC6" s="3">
        <v>131</v>
      </c>
      <c r="ED6" s="3">
        <v>132</v>
      </c>
      <c r="EE6" s="3">
        <v>133</v>
      </c>
      <c r="EF6" s="3">
        <v>134</v>
      </c>
      <c r="EG6" s="3">
        <v>135</v>
      </c>
      <c r="EH6" s="3">
        <v>136</v>
      </c>
      <c r="EI6" s="3">
        <v>137</v>
      </c>
      <c r="EJ6" s="3">
        <v>138</v>
      </c>
      <c r="EK6" s="3">
        <v>139</v>
      </c>
      <c r="EL6" s="73"/>
      <c r="EM6" s="59">
        <v>140</v>
      </c>
      <c r="EN6" s="59">
        <v>141</v>
      </c>
      <c r="EO6" s="59">
        <v>142</v>
      </c>
      <c r="EP6" s="59">
        <v>143</v>
      </c>
    </row>
    <row r="7" spans="1:146" ht="11.25" customHeight="1">
      <c r="A7" s="102"/>
      <c r="B7" s="1"/>
      <c r="C7" s="1"/>
      <c r="D7" s="1"/>
      <c r="E7" s="1"/>
      <c r="F7" s="1"/>
      <c r="G7" s="1"/>
      <c r="H7" s="26"/>
      <c r="I7" s="22"/>
      <c r="J7" s="1"/>
      <c r="K7" s="31"/>
      <c r="L7" s="65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1"/>
      <c r="EL7" s="74"/>
      <c r="EM7" s="60"/>
      <c r="EN7" s="60"/>
      <c r="EO7" s="60"/>
      <c r="EP7" s="60"/>
    </row>
    <row r="8" spans="1:146" ht="22.5" customHeight="1">
      <c r="A8" s="196" t="s">
        <v>214</v>
      </c>
      <c r="B8" s="77">
        <v>1</v>
      </c>
      <c r="C8" s="11"/>
      <c r="D8" s="9"/>
      <c r="E8" s="11"/>
      <c r="F8" s="4"/>
      <c r="G8" s="4"/>
      <c r="H8" s="27"/>
      <c r="I8" s="23"/>
      <c r="J8" s="11"/>
      <c r="K8" s="32"/>
      <c r="L8" s="32"/>
      <c r="M8" s="32"/>
      <c r="N8" s="32"/>
      <c r="O8" s="41"/>
      <c r="P8" s="32"/>
      <c r="Q8" s="41"/>
      <c r="R8" s="33"/>
      <c r="S8" s="33"/>
      <c r="T8" s="41"/>
      <c r="U8" s="34"/>
      <c r="V8" s="34"/>
      <c r="W8" s="7"/>
      <c r="X8" s="54"/>
      <c r="Y8" s="46">
        <f>Z8+AX8+AY8+BA8+BB8</f>
        <v>0</v>
      </c>
      <c r="Z8" s="34"/>
      <c r="AA8" s="34"/>
      <c r="AB8" s="34"/>
      <c r="AC8" s="34"/>
      <c r="AD8" s="34"/>
      <c r="AE8" s="50">
        <f>Z8-AA8-AB8-AC8</f>
        <v>0</v>
      </c>
      <c r="AF8" s="54"/>
      <c r="AG8" s="42"/>
      <c r="AH8" s="42"/>
      <c r="AI8" s="42"/>
      <c r="AJ8" s="42"/>
      <c r="AK8" s="51">
        <f>AG8+AI8</f>
        <v>0</v>
      </c>
      <c r="AL8" s="51">
        <f>AH8+AJ8</f>
        <v>0</v>
      </c>
      <c r="AM8" s="42"/>
      <c r="AN8" s="42"/>
      <c r="AO8" s="42"/>
      <c r="AP8" s="42"/>
      <c r="AQ8" s="34"/>
      <c r="AR8" s="52">
        <f>SUM(AS8+AT8+AU8+AV8)</f>
        <v>0</v>
      </c>
      <c r="AS8" s="43"/>
      <c r="AT8" s="43"/>
      <c r="AU8" s="43"/>
      <c r="AV8" s="43"/>
      <c r="AW8" s="46">
        <f>AA8</f>
        <v>0</v>
      </c>
      <c r="AX8" s="34"/>
      <c r="AY8" s="34"/>
      <c r="AZ8" s="46">
        <f>AB8</f>
        <v>0</v>
      </c>
      <c r="BA8" s="34"/>
      <c r="BB8" s="34"/>
      <c r="BC8" s="47" t="e">
        <f>(AW8+AX8+AY8)/Y8*100</f>
        <v>#DIV/0!</v>
      </c>
      <c r="BD8" s="47" t="e">
        <f>(AZ8+BA8+BB8)/Y8*100</f>
        <v>#DIV/0!</v>
      </c>
      <c r="BE8" s="47" t="e">
        <f>AC8/Y8*100</f>
        <v>#DIV/0!</v>
      </c>
      <c r="BF8" s="56" t="e">
        <f>IF(BC8+BD8+BE8&lt;=100,"ok",CONCATENATE("sprawdź dane - wartość błędna o ",ROUND(SUM(100-BC8-BD8-BE8),1)))</f>
        <v>#DIV/0!</v>
      </c>
      <c r="BG8" s="35"/>
      <c r="BH8" s="35"/>
      <c r="BI8" s="4"/>
      <c r="BJ8" s="11"/>
      <c r="BK8" s="10"/>
      <c r="BL8" s="10"/>
      <c r="BM8" s="10"/>
      <c r="BN8" s="10"/>
      <c r="BO8" s="58"/>
      <c r="BP8" s="11"/>
      <c r="BQ8" s="11"/>
      <c r="BR8" s="11"/>
      <c r="BS8" s="5"/>
      <c r="BT8" s="5"/>
      <c r="BU8" s="5"/>
      <c r="BV8" s="8"/>
      <c r="BW8" s="48"/>
      <c r="BX8" s="48"/>
      <c r="BY8" s="6"/>
      <c r="BZ8" s="6"/>
      <c r="CA8" s="7"/>
      <c r="CB8" s="7"/>
      <c r="CC8" s="7"/>
      <c r="CD8" s="7"/>
      <c r="CE8" s="7"/>
      <c r="CF8" s="7"/>
      <c r="CG8" s="7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21"/>
      <c r="CW8" s="11"/>
      <c r="CX8" s="6"/>
      <c r="CY8" s="6"/>
      <c r="CZ8" s="6"/>
      <c r="DA8" s="6"/>
      <c r="DB8" s="6"/>
      <c r="DC8" s="6"/>
      <c r="DD8" s="6"/>
      <c r="DE8" s="6"/>
      <c r="DF8" s="11"/>
      <c r="DG8" s="55">
        <f>DH8+DI8+DJ8</f>
        <v>0</v>
      </c>
      <c r="DH8" s="6"/>
      <c r="DI8" s="6"/>
      <c r="DJ8" s="6"/>
      <c r="DK8" s="55">
        <f>DL8+DM8+DN8+DO8</f>
        <v>0</v>
      </c>
      <c r="DL8" s="6"/>
      <c r="DM8" s="6"/>
      <c r="DN8" s="6"/>
      <c r="DO8" s="6"/>
      <c r="DP8" s="55">
        <f>DG8+DK8</f>
        <v>0</v>
      </c>
      <c r="DQ8" s="55">
        <f>SUM(DR8+DS8+DT8+DU8+DW8)</f>
        <v>0</v>
      </c>
      <c r="DR8" s="6"/>
      <c r="DS8" s="6"/>
      <c r="DT8" s="6"/>
      <c r="DU8" s="6"/>
      <c r="DV8" s="11"/>
      <c r="DW8" s="6"/>
      <c r="DX8" s="11"/>
      <c r="DY8" s="11"/>
      <c r="DZ8" s="34"/>
      <c r="EA8" s="11"/>
      <c r="EB8" s="7"/>
      <c r="EC8" s="11"/>
      <c r="ED8" s="7"/>
      <c r="EE8" s="11"/>
      <c r="EF8" s="7"/>
      <c r="EG8" s="7"/>
      <c r="EH8" s="7"/>
      <c r="EI8" s="11"/>
      <c r="EJ8" s="11"/>
      <c r="EK8" s="11"/>
      <c r="EL8" s="75"/>
      <c r="EM8" s="49" t="str">
        <f aca="true" t="shared" si="0" ref="EM8:EM17">IF(AA8+AB8+AC8&gt;Z8,"sprawdź wykazanych mieszkańców","ok.")</f>
        <v>ok.</v>
      </c>
      <c r="EN8" s="53" t="e">
        <f aca="true" t="shared" si="1" ref="EN8:EN17">(U8-Y8)/U8</f>
        <v>#DIV/0!</v>
      </c>
      <c r="EO8" s="49" t="str">
        <f>IF(BL8-BN8&gt;0.1,"sprawdź dane",IF(BL8-BN8&lt;-0.1,"sprawdź dane","ok."))</f>
        <v>ok.</v>
      </c>
      <c r="EP8" s="49" t="str">
        <f>IF(BK8-BM8&gt;0.1,"sprawdź dane",IF(BK8-BM8&lt;-0.1,"sprawdź dane","ok."))</f>
        <v>ok.</v>
      </c>
    </row>
    <row r="9" spans="1:146" ht="22.5" customHeight="1">
      <c r="A9" s="196"/>
      <c r="B9" s="2"/>
      <c r="C9" s="11"/>
      <c r="D9" s="78"/>
      <c r="E9" s="79"/>
      <c r="F9" s="80"/>
      <c r="G9" s="80"/>
      <c r="H9" s="81"/>
      <c r="I9" s="82"/>
      <c r="J9" s="79"/>
      <c r="K9" s="83"/>
      <c r="L9" s="83"/>
      <c r="M9" s="83"/>
      <c r="N9" s="83"/>
      <c r="O9" s="84"/>
      <c r="P9" s="83"/>
      <c r="Q9" s="84"/>
      <c r="R9" s="85"/>
      <c r="S9" s="85"/>
      <c r="T9" s="84"/>
      <c r="U9" s="86"/>
      <c r="V9" s="86"/>
      <c r="W9" s="87"/>
      <c r="X9" s="88"/>
      <c r="Y9" s="46">
        <f aca="true" t="shared" si="2" ref="Y9:Y17">Z9+AX9+AY9+BA9+BB9</f>
        <v>0</v>
      </c>
      <c r="Z9" s="86"/>
      <c r="AA9" s="86"/>
      <c r="AB9" s="86"/>
      <c r="AC9" s="34"/>
      <c r="AD9" s="86"/>
      <c r="AE9" s="50">
        <f aca="true" t="shared" si="3" ref="AE9:AE17">Z9-AA9-AB9-AC9</f>
        <v>0</v>
      </c>
      <c r="AF9" s="54"/>
      <c r="AG9" s="89"/>
      <c r="AH9" s="89"/>
      <c r="AI9" s="89"/>
      <c r="AJ9" s="89"/>
      <c r="AK9" s="51">
        <f aca="true" t="shared" si="4" ref="AK9:AK17">AG9+AI9</f>
        <v>0</v>
      </c>
      <c r="AL9" s="51">
        <f aca="true" t="shared" si="5" ref="AL9:AL17">AH9+AJ9</f>
        <v>0</v>
      </c>
      <c r="AM9" s="89"/>
      <c r="AN9" s="89"/>
      <c r="AO9" s="89"/>
      <c r="AP9" s="89"/>
      <c r="AQ9" s="86"/>
      <c r="AR9" s="52">
        <f aca="true" t="shared" si="6" ref="AR9:AR17">SUM(AS9+AT9+AU9+AV9)</f>
        <v>0</v>
      </c>
      <c r="AS9" s="90"/>
      <c r="AT9" s="90"/>
      <c r="AU9" s="90"/>
      <c r="AV9" s="90"/>
      <c r="AW9" s="46">
        <f aca="true" t="shared" si="7" ref="AW9:AW16">AA9</f>
        <v>0</v>
      </c>
      <c r="AX9" s="86"/>
      <c r="AY9" s="86"/>
      <c r="AZ9" s="46">
        <f aca="true" t="shared" si="8" ref="AZ9:AZ14">AB9</f>
        <v>0</v>
      </c>
      <c r="BA9" s="86"/>
      <c r="BB9" s="86"/>
      <c r="BC9" s="47" t="e">
        <f aca="true" t="shared" si="9" ref="BC9:BC17">(AW9+AX9+AY9)/Y9*100</f>
        <v>#DIV/0!</v>
      </c>
      <c r="BD9" s="47" t="e">
        <f aca="true" t="shared" si="10" ref="BD9:BD17">(AZ9+BA9+BB9)/Y9*100</f>
        <v>#DIV/0!</v>
      </c>
      <c r="BE9" s="47" t="e">
        <f aca="true" t="shared" si="11" ref="BE9:BE17">AC9/Y9*100</f>
        <v>#DIV/0!</v>
      </c>
      <c r="BF9" s="56" t="e">
        <f aca="true" t="shared" si="12" ref="BF9:BF17">IF(BC9+BD9+BE9&lt;=100,"ok",CONCATENATE("sprawdź dane - wartość błędna o ",ROUND(SUM(100-BC9-BD9-BE9),1)))</f>
        <v>#DIV/0!</v>
      </c>
      <c r="BG9" s="91"/>
      <c r="BH9" s="91"/>
      <c r="BI9" s="80"/>
      <c r="BJ9" s="79"/>
      <c r="BK9" s="92"/>
      <c r="BL9" s="92"/>
      <c r="BM9" s="92"/>
      <c r="BN9" s="92"/>
      <c r="BO9" s="93"/>
      <c r="BP9" s="79"/>
      <c r="BQ9" s="79"/>
      <c r="BR9" s="79"/>
      <c r="BS9" s="94"/>
      <c r="BT9" s="94"/>
      <c r="BU9" s="94"/>
      <c r="BV9" s="95"/>
      <c r="BW9" s="78"/>
      <c r="BX9" s="78"/>
      <c r="BY9" s="96"/>
      <c r="BZ9" s="96"/>
      <c r="CA9" s="87"/>
      <c r="CB9" s="87"/>
      <c r="CC9" s="87"/>
      <c r="CD9" s="87"/>
      <c r="CE9" s="87"/>
      <c r="CF9" s="87"/>
      <c r="CG9" s="87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7"/>
      <c r="CW9" s="79"/>
      <c r="CX9" s="96"/>
      <c r="CY9" s="96"/>
      <c r="CZ9" s="96"/>
      <c r="DA9" s="96"/>
      <c r="DB9" s="96"/>
      <c r="DC9" s="96"/>
      <c r="DD9" s="96"/>
      <c r="DE9" s="96"/>
      <c r="DF9" s="79"/>
      <c r="DG9" s="55">
        <f aca="true" t="shared" si="13" ref="DG9:DG17">DH9+DI9+DJ9</f>
        <v>0</v>
      </c>
      <c r="DH9" s="96"/>
      <c r="DI9" s="96"/>
      <c r="DJ9" s="96"/>
      <c r="DK9" s="55">
        <f aca="true" t="shared" si="14" ref="DK9:DK17">DL9+DM9+DN9+DO9</f>
        <v>0</v>
      </c>
      <c r="DL9" s="96"/>
      <c r="DM9" s="96"/>
      <c r="DN9" s="96"/>
      <c r="DO9" s="96"/>
      <c r="DP9" s="55">
        <f aca="true" t="shared" si="15" ref="DP9:DP17">DG9+DK9</f>
        <v>0</v>
      </c>
      <c r="DQ9" s="55">
        <f aca="true" t="shared" si="16" ref="DQ9:DQ17">SUM(DR9+DS9+DT9+DU9+DW9)</f>
        <v>0</v>
      </c>
      <c r="DR9" s="96"/>
      <c r="DS9" s="96"/>
      <c r="DT9" s="96"/>
      <c r="DU9" s="96"/>
      <c r="DV9" s="79"/>
      <c r="DW9" s="96"/>
      <c r="DX9" s="79"/>
      <c r="DY9" s="79"/>
      <c r="DZ9" s="86"/>
      <c r="EA9" s="79"/>
      <c r="EB9" s="87"/>
      <c r="EC9" s="79"/>
      <c r="ED9" s="87"/>
      <c r="EE9" s="79"/>
      <c r="EF9" s="87"/>
      <c r="EG9" s="87"/>
      <c r="EH9" s="87"/>
      <c r="EI9" s="79"/>
      <c r="EJ9" s="79"/>
      <c r="EK9" s="79"/>
      <c r="EL9" s="75"/>
      <c r="EM9" s="49" t="str">
        <f t="shared" si="0"/>
        <v>ok.</v>
      </c>
      <c r="EN9" s="53" t="e">
        <f t="shared" si="1"/>
        <v>#DIV/0!</v>
      </c>
      <c r="EO9" s="49" t="str">
        <f aca="true" t="shared" si="17" ref="EO9:EO17">IF(BL9-BN9&gt;0.1,"sprawdź dane",IF(BL9-BN9&lt;-0.1,"sprawdź dane","ok."))</f>
        <v>ok.</v>
      </c>
      <c r="EP9" s="49" t="str">
        <f aca="true" t="shared" si="18" ref="EP9:EP17">IF(BK9-BM9&gt;0.1,"sprawdź dane",IF(BK9-BM9&lt;-0.1,"sprawdź dane","ok."))</f>
        <v>ok.</v>
      </c>
    </row>
    <row r="10" spans="1:146" ht="22.5" customHeight="1">
      <c r="A10" s="196"/>
      <c r="B10" s="2"/>
      <c r="C10" s="11"/>
      <c r="D10" s="78"/>
      <c r="E10" s="79"/>
      <c r="F10" s="80"/>
      <c r="G10" s="80"/>
      <c r="H10" s="81"/>
      <c r="I10" s="82"/>
      <c r="J10" s="79"/>
      <c r="K10" s="83"/>
      <c r="L10" s="83"/>
      <c r="M10" s="83"/>
      <c r="N10" s="83"/>
      <c r="O10" s="84"/>
      <c r="P10" s="83"/>
      <c r="Q10" s="84"/>
      <c r="R10" s="85"/>
      <c r="S10" s="85"/>
      <c r="T10" s="84"/>
      <c r="U10" s="86"/>
      <c r="V10" s="86"/>
      <c r="W10" s="87"/>
      <c r="X10" s="88"/>
      <c r="Y10" s="46">
        <f t="shared" si="2"/>
        <v>0</v>
      </c>
      <c r="Z10" s="86"/>
      <c r="AA10" s="86"/>
      <c r="AB10" s="86"/>
      <c r="AC10" s="34"/>
      <c r="AD10" s="86"/>
      <c r="AE10" s="50">
        <f t="shared" si="3"/>
        <v>0</v>
      </c>
      <c r="AF10" s="54"/>
      <c r="AG10" s="89"/>
      <c r="AH10" s="89"/>
      <c r="AI10" s="89"/>
      <c r="AJ10" s="89"/>
      <c r="AK10" s="51">
        <f t="shared" si="4"/>
        <v>0</v>
      </c>
      <c r="AL10" s="51">
        <f t="shared" si="5"/>
        <v>0</v>
      </c>
      <c r="AM10" s="89"/>
      <c r="AN10" s="89"/>
      <c r="AO10" s="89"/>
      <c r="AP10" s="89"/>
      <c r="AQ10" s="86"/>
      <c r="AR10" s="52">
        <f t="shared" si="6"/>
        <v>0</v>
      </c>
      <c r="AS10" s="90"/>
      <c r="AT10" s="90"/>
      <c r="AU10" s="90"/>
      <c r="AV10" s="90"/>
      <c r="AW10" s="46">
        <f t="shared" si="7"/>
        <v>0</v>
      </c>
      <c r="AX10" s="86"/>
      <c r="AY10" s="86"/>
      <c r="AZ10" s="46">
        <f t="shared" si="8"/>
        <v>0</v>
      </c>
      <c r="BA10" s="86"/>
      <c r="BB10" s="86"/>
      <c r="BC10" s="47" t="e">
        <f t="shared" si="9"/>
        <v>#DIV/0!</v>
      </c>
      <c r="BD10" s="47" t="e">
        <f t="shared" si="10"/>
        <v>#DIV/0!</v>
      </c>
      <c r="BE10" s="47" t="e">
        <f t="shared" si="11"/>
        <v>#DIV/0!</v>
      </c>
      <c r="BF10" s="56" t="e">
        <f t="shared" si="12"/>
        <v>#DIV/0!</v>
      </c>
      <c r="BG10" s="91"/>
      <c r="BH10" s="91"/>
      <c r="BI10" s="80"/>
      <c r="BJ10" s="79"/>
      <c r="BK10" s="92"/>
      <c r="BL10" s="92"/>
      <c r="BM10" s="92"/>
      <c r="BN10" s="92"/>
      <c r="BO10" s="93"/>
      <c r="BP10" s="79"/>
      <c r="BQ10" s="79"/>
      <c r="BR10" s="79"/>
      <c r="BS10" s="94"/>
      <c r="BT10" s="94"/>
      <c r="BU10" s="94"/>
      <c r="BV10" s="95"/>
      <c r="BW10" s="78"/>
      <c r="BX10" s="78"/>
      <c r="BY10" s="96"/>
      <c r="BZ10" s="96"/>
      <c r="CA10" s="87"/>
      <c r="CB10" s="87"/>
      <c r="CC10" s="87"/>
      <c r="CD10" s="87"/>
      <c r="CE10" s="87"/>
      <c r="CF10" s="87"/>
      <c r="CG10" s="87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7"/>
      <c r="CW10" s="79"/>
      <c r="CX10" s="96"/>
      <c r="CY10" s="96"/>
      <c r="CZ10" s="96"/>
      <c r="DA10" s="96"/>
      <c r="DB10" s="96"/>
      <c r="DC10" s="96"/>
      <c r="DD10" s="96"/>
      <c r="DE10" s="96"/>
      <c r="DF10" s="79"/>
      <c r="DG10" s="55">
        <f t="shared" si="13"/>
        <v>0</v>
      </c>
      <c r="DH10" s="96"/>
      <c r="DI10" s="96"/>
      <c r="DJ10" s="96"/>
      <c r="DK10" s="55">
        <f t="shared" si="14"/>
        <v>0</v>
      </c>
      <c r="DL10" s="96"/>
      <c r="DM10" s="96"/>
      <c r="DN10" s="96"/>
      <c r="DO10" s="96"/>
      <c r="DP10" s="55">
        <f t="shared" si="15"/>
        <v>0</v>
      </c>
      <c r="DQ10" s="55">
        <f t="shared" si="16"/>
        <v>0</v>
      </c>
      <c r="DR10" s="96"/>
      <c r="DS10" s="96"/>
      <c r="DT10" s="96"/>
      <c r="DU10" s="96"/>
      <c r="DV10" s="79"/>
      <c r="DW10" s="96"/>
      <c r="DX10" s="79"/>
      <c r="DY10" s="79"/>
      <c r="DZ10" s="86"/>
      <c r="EA10" s="79"/>
      <c r="EB10" s="87"/>
      <c r="EC10" s="79"/>
      <c r="ED10" s="87"/>
      <c r="EE10" s="79"/>
      <c r="EF10" s="87"/>
      <c r="EG10" s="87"/>
      <c r="EH10" s="87"/>
      <c r="EI10" s="79"/>
      <c r="EJ10" s="79"/>
      <c r="EK10" s="79"/>
      <c r="EL10" s="75"/>
      <c r="EM10" s="49" t="str">
        <f t="shared" si="0"/>
        <v>ok.</v>
      </c>
      <c r="EN10" s="53" t="e">
        <f t="shared" si="1"/>
        <v>#DIV/0!</v>
      </c>
      <c r="EO10" s="49" t="str">
        <f t="shared" si="17"/>
        <v>ok.</v>
      </c>
      <c r="EP10" s="49" t="str">
        <f t="shared" si="18"/>
        <v>ok.</v>
      </c>
    </row>
    <row r="11" spans="1:146" ht="22.5" customHeight="1">
      <c r="A11" s="196"/>
      <c r="B11" s="2"/>
      <c r="C11" s="11"/>
      <c r="D11" s="78"/>
      <c r="E11" s="79"/>
      <c r="F11" s="80"/>
      <c r="G11" s="80"/>
      <c r="H11" s="81"/>
      <c r="I11" s="82"/>
      <c r="J11" s="79"/>
      <c r="K11" s="83"/>
      <c r="L11" s="83"/>
      <c r="M11" s="83"/>
      <c r="N11" s="83"/>
      <c r="O11" s="84"/>
      <c r="P11" s="83"/>
      <c r="Q11" s="84"/>
      <c r="R11" s="85"/>
      <c r="S11" s="85"/>
      <c r="T11" s="84"/>
      <c r="U11" s="86"/>
      <c r="V11" s="86"/>
      <c r="W11" s="87"/>
      <c r="X11" s="88"/>
      <c r="Y11" s="46">
        <f t="shared" si="2"/>
        <v>0</v>
      </c>
      <c r="Z11" s="86"/>
      <c r="AA11" s="86"/>
      <c r="AB11" s="86"/>
      <c r="AC11" s="34"/>
      <c r="AD11" s="86"/>
      <c r="AE11" s="50">
        <f t="shared" si="3"/>
        <v>0</v>
      </c>
      <c r="AF11" s="54"/>
      <c r="AG11" s="89"/>
      <c r="AH11" s="89"/>
      <c r="AI11" s="89"/>
      <c r="AJ11" s="89"/>
      <c r="AK11" s="51">
        <f aca="true" t="shared" si="19" ref="AK11:AL15">AG11+AI11</f>
        <v>0</v>
      </c>
      <c r="AL11" s="51">
        <f t="shared" si="19"/>
        <v>0</v>
      </c>
      <c r="AM11" s="89"/>
      <c r="AN11" s="89"/>
      <c r="AO11" s="89"/>
      <c r="AP11" s="89"/>
      <c r="AQ11" s="86"/>
      <c r="AR11" s="52">
        <f t="shared" si="6"/>
        <v>0</v>
      </c>
      <c r="AS11" s="90"/>
      <c r="AT11" s="90"/>
      <c r="AU11" s="90"/>
      <c r="AV11" s="90"/>
      <c r="AW11" s="46">
        <f t="shared" si="7"/>
        <v>0</v>
      </c>
      <c r="AX11" s="86"/>
      <c r="AY11" s="86"/>
      <c r="AZ11" s="46">
        <f t="shared" si="8"/>
        <v>0</v>
      </c>
      <c r="BA11" s="86"/>
      <c r="BB11" s="86"/>
      <c r="BC11" s="47" t="e">
        <f t="shared" si="9"/>
        <v>#DIV/0!</v>
      </c>
      <c r="BD11" s="47" t="e">
        <f t="shared" si="10"/>
        <v>#DIV/0!</v>
      </c>
      <c r="BE11" s="47" t="e">
        <f t="shared" si="11"/>
        <v>#DIV/0!</v>
      </c>
      <c r="BF11" s="56" t="e">
        <f t="shared" si="12"/>
        <v>#DIV/0!</v>
      </c>
      <c r="BG11" s="91"/>
      <c r="BH11" s="91"/>
      <c r="BI11" s="80"/>
      <c r="BJ11" s="79"/>
      <c r="BK11" s="92"/>
      <c r="BL11" s="92"/>
      <c r="BM11" s="92"/>
      <c r="BN11" s="92"/>
      <c r="BO11" s="93"/>
      <c r="BP11" s="79"/>
      <c r="BQ11" s="79"/>
      <c r="BR11" s="79"/>
      <c r="BS11" s="94"/>
      <c r="BT11" s="94"/>
      <c r="BU11" s="94"/>
      <c r="BV11" s="95"/>
      <c r="BW11" s="78"/>
      <c r="BX11" s="78"/>
      <c r="BY11" s="96"/>
      <c r="BZ11" s="96"/>
      <c r="CA11" s="87"/>
      <c r="CB11" s="87"/>
      <c r="CC11" s="87"/>
      <c r="CD11" s="87"/>
      <c r="CE11" s="87"/>
      <c r="CF11" s="87"/>
      <c r="CG11" s="87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7"/>
      <c r="CW11" s="79"/>
      <c r="CX11" s="96"/>
      <c r="CY11" s="96"/>
      <c r="CZ11" s="96"/>
      <c r="DA11" s="96"/>
      <c r="DB11" s="96"/>
      <c r="DC11" s="96"/>
      <c r="DD11" s="96"/>
      <c r="DE11" s="96"/>
      <c r="DF11" s="79"/>
      <c r="DG11" s="55">
        <f t="shared" si="13"/>
        <v>0</v>
      </c>
      <c r="DH11" s="96"/>
      <c r="DI11" s="96"/>
      <c r="DJ11" s="96"/>
      <c r="DK11" s="55">
        <f t="shared" si="14"/>
        <v>0</v>
      </c>
      <c r="DL11" s="96"/>
      <c r="DM11" s="96"/>
      <c r="DN11" s="96"/>
      <c r="DO11" s="96"/>
      <c r="DP11" s="55">
        <f t="shared" si="15"/>
        <v>0</v>
      </c>
      <c r="DQ11" s="55">
        <f t="shared" si="16"/>
        <v>0</v>
      </c>
      <c r="DR11" s="96"/>
      <c r="DS11" s="96"/>
      <c r="DT11" s="96"/>
      <c r="DU11" s="96"/>
      <c r="DV11" s="79"/>
      <c r="DW11" s="96"/>
      <c r="DX11" s="79"/>
      <c r="DY11" s="79"/>
      <c r="DZ11" s="86"/>
      <c r="EA11" s="79"/>
      <c r="EB11" s="87"/>
      <c r="EC11" s="79"/>
      <c r="ED11" s="87"/>
      <c r="EE11" s="79"/>
      <c r="EF11" s="87"/>
      <c r="EG11" s="87"/>
      <c r="EH11" s="87"/>
      <c r="EI11" s="79"/>
      <c r="EJ11" s="79"/>
      <c r="EK11" s="79"/>
      <c r="EL11" s="75"/>
      <c r="EM11" s="49" t="str">
        <f t="shared" si="0"/>
        <v>ok.</v>
      </c>
      <c r="EN11" s="53" t="e">
        <f t="shared" si="1"/>
        <v>#DIV/0!</v>
      </c>
      <c r="EO11" s="49" t="str">
        <f t="shared" si="17"/>
        <v>ok.</v>
      </c>
      <c r="EP11" s="49" t="str">
        <f t="shared" si="18"/>
        <v>ok.</v>
      </c>
    </row>
    <row r="12" spans="1:146" ht="22.5" customHeight="1">
      <c r="A12" s="196"/>
      <c r="B12" s="2"/>
      <c r="C12" s="11"/>
      <c r="D12" s="78"/>
      <c r="E12" s="79"/>
      <c r="F12" s="80"/>
      <c r="G12" s="80"/>
      <c r="H12" s="81"/>
      <c r="I12" s="82"/>
      <c r="J12" s="79"/>
      <c r="K12" s="83"/>
      <c r="L12" s="83"/>
      <c r="M12" s="83"/>
      <c r="N12" s="83"/>
      <c r="O12" s="84"/>
      <c r="P12" s="83"/>
      <c r="Q12" s="84"/>
      <c r="R12" s="85"/>
      <c r="S12" s="85"/>
      <c r="T12" s="84"/>
      <c r="U12" s="86"/>
      <c r="V12" s="86"/>
      <c r="W12" s="87"/>
      <c r="X12" s="88"/>
      <c r="Y12" s="46">
        <f t="shared" si="2"/>
        <v>0</v>
      </c>
      <c r="Z12" s="86"/>
      <c r="AA12" s="86"/>
      <c r="AB12" s="86"/>
      <c r="AC12" s="34"/>
      <c r="AD12" s="86"/>
      <c r="AE12" s="50">
        <f t="shared" si="3"/>
        <v>0</v>
      </c>
      <c r="AF12" s="54"/>
      <c r="AG12" s="89"/>
      <c r="AH12" s="89"/>
      <c r="AI12" s="89"/>
      <c r="AJ12" s="89"/>
      <c r="AK12" s="51">
        <f t="shared" si="19"/>
        <v>0</v>
      </c>
      <c r="AL12" s="51">
        <f t="shared" si="19"/>
        <v>0</v>
      </c>
      <c r="AM12" s="89"/>
      <c r="AN12" s="89"/>
      <c r="AO12" s="89"/>
      <c r="AP12" s="89"/>
      <c r="AQ12" s="86"/>
      <c r="AR12" s="52">
        <f t="shared" si="6"/>
        <v>0</v>
      </c>
      <c r="AS12" s="90"/>
      <c r="AT12" s="90"/>
      <c r="AU12" s="90"/>
      <c r="AV12" s="90"/>
      <c r="AW12" s="46">
        <f t="shared" si="7"/>
        <v>0</v>
      </c>
      <c r="AX12" s="86"/>
      <c r="AY12" s="86"/>
      <c r="AZ12" s="46">
        <f t="shared" si="8"/>
        <v>0</v>
      </c>
      <c r="BA12" s="86"/>
      <c r="BB12" s="86"/>
      <c r="BC12" s="47" t="e">
        <f>(AW12+AX12+AY12)/Y12*100</f>
        <v>#DIV/0!</v>
      </c>
      <c r="BD12" s="47" t="e">
        <f>(AZ12+BA12+BB12)/Y12*100</f>
        <v>#DIV/0!</v>
      </c>
      <c r="BE12" s="47" t="e">
        <f>AC12/Y12*100</f>
        <v>#DIV/0!</v>
      </c>
      <c r="BF12" s="56" t="e">
        <f>IF(BC12+BD12+BE12&lt;=100,"ok",CONCATENATE("sprawdź dane - wartość błędna o ",ROUND(SUM(100-BC12-BD12-BE12),1)))</f>
        <v>#DIV/0!</v>
      </c>
      <c r="BG12" s="91"/>
      <c r="BH12" s="91"/>
      <c r="BI12" s="80"/>
      <c r="BJ12" s="79"/>
      <c r="BK12" s="92"/>
      <c r="BL12" s="92"/>
      <c r="BM12" s="92"/>
      <c r="BN12" s="92"/>
      <c r="BO12" s="93"/>
      <c r="BP12" s="79"/>
      <c r="BQ12" s="79"/>
      <c r="BR12" s="79"/>
      <c r="BS12" s="94"/>
      <c r="BT12" s="94"/>
      <c r="BU12" s="94"/>
      <c r="BV12" s="95"/>
      <c r="BW12" s="78"/>
      <c r="BX12" s="78"/>
      <c r="BY12" s="96"/>
      <c r="BZ12" s="96"/>
      <c r="CA12" s="87"/>
      <c r="CB12" s="87"/>
      <c r="CC12" s="87"/>
      <c r="CD12" s="87"/>
      <c r="CE12" s="87"/>
      <c r="CF12" s="87"/>
      <c r="CG12" s="87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7"/>
      <c r="CW12" s="79"/>
      <c r="CX12" s="96"/>
      <c r="CY12" s="96"/>
      <c r="CZ12" s="96"/>
      <c r="DA12" s="96"/>
      <c r="DB12" s="96"/>
      <c r="DC12" s="96"/>
      <c r="DD12" s="96"/>
      <c r="DE12" s="96"/>
      <c r="DF12" s="79"/>
      <c r="DG12" s="55">
        <f t="shared" si="13"/>
        <v>0</v>
      </c>
      <c r="DH12" s="96"/>
      <c r="DI12" s="96"/>
      <c r="DJ12" s="96"/>
      <c r="DK12" s="55">
        <f t="shared" si="14"/>
        <v>0</v>
      </c>
      <c r="DL12" s="96"/>
      <c r="DM12" s="96"/>
      <c r="DN12" s="96"/>
      <c r="DO12" s="96"/>
      <c r="DP12" s="55">
        <f>DG12+DK12</f>
        <v>0</v>
      </c>
      <c r="DQ12" s="55">
        <f>SUM(DR12+DS12+DT12+DU12+DW12)</f>
        <v>0</v>
      </c>
      <c r="DR12" s="96"/>
      <c r="DS12" s="96"/>
      <c r="DT12" s="96"/>
      <c r="DU12" s="96"/>
      <c r="DV12" s="79"/>
      <c r="DW12" s="96"/>
      <c r="DX12" s="79"/>
      <c r="DY12" s="79"/>
      <c r="DZ12" s="86"/>
      <c r="EA12" s="79"/>
      <c r="EB12" s="87"/>
      <c r="EC12" s="79"/>
      <c r="ED12" s="87"/>
      <c r="EE12" s="79"/>
      <c r="EF12" s="87"/>
      <c r="EG12" s="87"/>
      <c r="EH12" s="87"/>
      <c r="EI12" s="79"/>
      <c r="EJ12" s="79"/>
      <c r="EK12" s="79"/>
      <c r="EL12" s="75"/>
      <c r="EM12" s="49" t="str">
        <f>IF(AA12+AB12+AC12&gt;Z12,"sprawdź wykazanych mieszkańców","ok.")</f>
        <v>ok.</v>
      </c>
      <c r="EN12" s="53" t="e">
        <f>(U12-Y12)/U12</f>
        <v>#DIV/0!</v>
      </c>
      <c r="EO12" s="49" t="str">
        <f>IF(BL12-BN12&gt;0.1,"sprawdź dane",IF(BL12-BN12&lt;-0.1,"sprawdź dane","ok."))</f>
        <v>ok.</v>
      </c>
      <c r="EP12" s="49" t="str">
        <f>IF(BK12-BM12&gt;0.1,"sprawdź dane",IF(BK12-BM12&lt;-0.1,"sprawdź dane","ok."))</f>
        <v>ok.</v>
      </c>
    </row>
    <row r="13" spans="1:146" ht="22.5" customHeight="1">
      <c r="A13" s="196"/>
      <c r="B13" s="2"/>
      <c r="C13" s="11"/>
      <c r="D13" s="78"/>
      <c r="E13" s="79"/>
      <c r="F13" s="80"/>
      <c r="G13" s="80"/>
      <c r="H13" s="81"/>
      <c r="I13" s="82"/>
      <c r="J13" s="79"/>
      <c r="K13" s="83"/>
      <c r="L13" s="83"/>
      <c r="M13" s="83"/>
      <c r="N13" s="83"/>
      <c r="O13" s="84"/>
      <c r="P13" s="83"/>
      <c r="Q13" s="84"/>
      <c r="R13" s="85"/>
      <c r="S13" s="85"/>
      <c r="T13" s="84"/>
      <c r="U13" s="86"/>
      <c r="V13" s="86"/>
      <c r="W13" s="87"/>
      <c r="X13" s="88"/>
      <c r="Y13" s="46">
        <f t="shared" si="2"/>
        <v>0</v>
      </c>
      <c r="Z13" s="86"/>
      <c r="AA13" s="86"/>
      <c r="AB13" s="86"/>
      <c r="AC13" s="34"/>
      <c r="AD13" s="86"/>
      <c r="AE13" s="50">
        <f t="shared" si="3"/>
        <v>0</v>
      </c>
      <c r="AF13" s="54"/>
      <c r="AG13" s="89"/>
      <c r="AH13" s="89"/>
      <c r="AI13" s="89"/>
      <c r="AJ13" s="89"/>
      <c r="AK13" s="51">
        <f t="shared" si="19"/>
        <v>0</v>
      </c>
      <c r="AL13" s="51">
        <f t="shared" si="19"/>
        <v>0</v>
      </c>
      <c r="AM13" s="89"/>
      <c r="AN13" s="89"/>
      <c r="AO13" s="89"/>
      <c r="AP13" s="89"/>
      <c r="AQ13" s="86"/>
      <c r="AR13" s="52">
        <f t="shared" si="6"/>
        <v>0</v>
      </c>
      <c r="AS13" s="90"/>
      <c r="AT13" s="90"/>
      <c r="AU13" s="90"/>
      <c r="AV13" s="90"/>
      <c r="AW13" s="46">
        <f t="shared" si="7"/>
        <v>0</v>
      </c>
      <c r="AX13" s="86"/>
      <c r="AY13" s="86"/>
      <c r="AZ13" s="46">
        <f t="shared" si="8"/>
        <v>0</v>
      </c>
      <c r="BA13" s="86"/>
      <c r="BB13" s="86"/>
      <c r="BC13" s="47" t="e">
        <f>(AW13+AX13+AY13)/Y13*100</f>
        <v>#DIV/0!</v>
      </c>
      <c r="BD13" s="47" t="e">
        <f>(AZ13+BA13+BB13)/Y13*100</f>
        <v>#DIV/0!</v>
      </c>
      <c r="BE13" s="47" t="e">
        <f>AC13/Y13*100</f>
        <v>#DIV/0!</v>
      </c>
      <c r="BF13" s="56" t="e">
        <f>IF(BC13+BD13+BE13&lt;=100,"ok",CONCATENATE("sprawdź dane - wartość błędna o ",ROUND(SUM(100-BC13-BD13-BE13),1)))</f>
        <v>#DIV/0!</v>
      </c>
      <c r="BG13" s="91"/>
      <c r="BH13" s="91"/>
      <c r="BI13" s="80"/>
      <c r="BJ13" s="79"/>
      <c r="BK13" s="92"/>
      <c r="BL13" s="92"/>
      <c r="BM13" s="92"/>
      <c r="BN13" s="92"/>
      <c r="BO13" s="93"/>
      <c r="BP13" s="79"/>
      <c r="BQ13" s="79"/>
      <c r="BR13" s="79"/>
      <c r="BS13" s="94"/>
      <c r="BT13" s="94"/>
      <c r="BU13" s="94"/>
      <c r="BV13" s="95"/>
      <c r="BW13" s="78"/>
      <c r="BX13" s="78"/>
      <c r="BY13" s="96"/>
      <c r="BZ13" s="96"/>
      <c r="CA13" s="87"/>
      <c r="CB13" s="87"/>
      <c r="CC13" s="87"/>
      <c r="CD13" s="87"/>
      <c r="CE13" s="87"/>
      <c r="CF13" s="87"/>
      <c r="CG13" s="87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7"/>
      <c r="CW13" s="79"/>
      <c r="CX13" s="96"/>
      <c r="CY13" s="96"/>
      <c r="CZ13" s="96"/>
      <c r="DA13" s="96"/>
      <c r="DB13" s="96"/>
      <c r="DC13" s="96"/>
      <c r="DD13" s="96"/>
      <c r="DE13" s="96"/>
      <c r="DF13" s="79"/>
      <c r="DG13" s="55">
        <f t="shared" si="13"/>
        <v>0</v>
      </c>
      <c r="DH13" s="96"/>
      <c r="DI13" s="96"/>
      <c r="DJ13" s="96"/>
      <c r="DK13" s="55">
        <f t="shared" si="14"/>
        <v>0</v>
      </c>
      <c r="DL13" s="96"/>
      <c r="DM13" s="96"/>
      <c r="DN13" s="96"/>
      <c r="DO13" s="96"/>
      <c r="DP13" s="55">
        <f>DG13+DK13</f>
        <v>0</v>
      </c>
      <c r="DQ13" s="55">
        <f>SUM(DR13+DS13+DT13+DU13+DW13)</f>
        <v>0</v>
      </c>
      <c r="DR13" s="96"/>
      <c r="DS13" s="96"/>
      <c r="DT13" s="96"/>
      <c r="DU13" s="96"/>
      <c r="DV13" s="79"/>
      <c r="DW13" s="96"/>
      <c r="DX13" s="79"/>
      <c r="DY13" s="79"/>
      <c r="DZ13" s="86"/>
      <c r="EA13" s="79"/>
      <c r="EB13" s="87"/>
      <c r="EC13" s="79"/>
      <c r="ED13" s="87"/>
      <c r="EE13" s="79"/>
      <c r="EF13" s="87"/>
      <c r="EG13" s="87"/>
      <c r="EH13" s="87"/>
      <c r="EI13" s="79"/>
      <c r="EJ13" s="79"/>
      <c r="EK13" s="79"/>
      <c r="EL13" s="75"/>
      <c r="EM13" s="49" t="str">
        <f>IF(AA13+AB13+AC13&gt;Z13,"sprawdź wykazanych mieszkańców","ok.")</f>
        <v>ok.</v>
      </c>
      <c r="EN13" s="53" t="e">
        <f>(U13-Y13)/U13</f>
        <v>#DIV/0!</v>
      </c>
      <c r="EO13" s="49" t="str">
        <f>IF(BL13-BN13&gt;0.1,"sprawdź dane",IF(BL13-BN13&lt;-0.1,"sprawdź dane","ok."))</f>
        <v>ok.</v>
      </c>
      <c r="EP13" s="49" t="str">
        <f>IF(BK13-BM13&gt;0.1,"sprawdź dane",IF(BK13-BM13&lt;-0.1,"sprawdź dane","ok."))</f>
        <v>ok.</v>
      </c>
    </row>
    <row r="14" spans="1:146" ht="22.5" customHeight="1">
      <c r="A14" s="196"/>
      <c r="B14" s="2"/>
      <c r="C14" s="11"/>
      <c r="D14" s="78"/>
      <c r="E14" s="79"/>
      <c r="F14" s="80"/>
      <c r="G14" s="80"/>
      <c r="H14" s="81"/>
      <c r="I14" s="82"/>
      <c r="J14" s="79"/>
      <c r="K14" s="83"/>
      <c r="L14" s="83"/>
      <c r="M14" s="83"/>
      <c r="N14" s="83"/>
      <c r="O14" s="84"/>
      <c r="P14" s="83"/>
      <c r="Q14" s="84"/>
      <c r="R14" s="85"/>
      <c r="S14" s="85"/>
      <c r="T14" s="84"/>
      <c r="U14" s="86"/>
      <c r="V14" s="86"/>
      <c r="W14" s="87"/>
      <c r="X14" s="88"/>
      <c r="Y14" s="46">
        <f t="shared" si="2"/>
        <v>0</v>
      </c>
      <c r="Z14" s="86"/>
      <c r="AA14" s="86"/>
      <c r="AB14" s="86"/>
      <c r="AC14" s="34"/>
      <c r="AD14" s="86"/>
      <c r="AE14" s="50">
        <f t="shared" si="3"/>
        <v>0</v>
      </c>
      <c r="AF14" s="54"/>
      <c r="AG14" s="89"/>
      <c r="AH14" s="89"/>
      <c r="AI14" s="89"/>
      <c r="AJ14" s="89"/>
      <c r="AK14" s="51">
        <f t="shared" si="19"/>
        <v>0</v>
      </c>
      <c r="AL14" s="51">
        <f t="shared" si="19"/>
        <v>0</v>
      </c>
      <c r="AM14" s="89"/>
      <c r="AN14" s="89"/>
      <c r="AO14" s="89"/>
      <c r="AP14" s="89"/>
      <c r="AQ14" s="86"/>
      <c r="AR14" s="52">
        <f t="shared" si="6"/>
        <v>0</v>
      </c>
      <c r="AS14" s="90"/>
      <c r="AT14" s="90"/>
      <c r="AU14" s="90"/>
      <c r="AV14" s="90"/>
      <c r="AW14" s="46">
        <f t="shared" si="7"/>
        <v>0</v>
      </c>
      <c r="AX14" s="86"/>
      <c r="AY14" s="86"/>
      <c r="AZ14" s="46">
        <f t="shared" si="8"/>
        <v>0</v>
      </c>
      <c r="BA14" s="86"/>
      <c r="BB14" s="86"/>
      <c r="BC14" s="47" t="e">
        <f t="shared" si="9"/>
        <v>#DIV/0!</v>
      </c>
      <c r="BD14" s="47" t="e">
        <f t="shared" si="10"/>
        <v>#DIV/0!</v>
      </c>
      <c r="BE14" s="47" t="e">
        <f t="shared" si="11"/>
        <v>#DIV/0!</v>
      </c>
      <c r="BF14" s="56" t="e">
        <f t="shared" si="12"/>
        <v>#DIV/0!</v>
      </c>
      <c r="BG14" s="91"/>
      <c r="BH14" s="91"/>
      <c r="BI14" s="80"/>
      <c r="BJ14" s="79"/>
      <c r="BK14" s="92"/>
      <c r="BL14" s="92"/>
      <c r="BM14" s="92"/>
      <c r="BN14" s="92"/>
      <c r="BO14" s="93"/>
      <c r="BP14" s="79"/>
      <c r="BQ14" s="79"/>
      <c r="BR14" s="79"/>
      <c r="BS14" s="94"/>
      <c r="BT14" s="94"/>
      <c r="BU14" s="94"/>
      <c r="BV14" s="95"/>
      <c r="BW14" s="78"/>
      <c r="BX14" s="78"/>
      <c r="BY14" s="96"/>
      <c r="BZ14" s="96"/>
      <c r="CA14" s="87"/>
      <c r="CB14" s="87"/>
      <c r="CC14" s="87"/>
      <c r="CD14" s="87"/>
      <c r="CE14" s="87"/>
      <c r="CF14" s="87"/>
      <c r="CG14" s="87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7"/>
      <c r="CW14" s="79"/>
      <c r="CX14" s="96"/>
      <c r="CY14" s="96"/>
      <c r="CZ14" s="96"/>
      <c r="DA14" s="96"/>
      <c r="DB14" s="96"/>
      <c r="DC14" s="96"/>
      <c r="DD14" s="96"/>
      <c r="DE14" s="96"/>
      <c r="DF14" s="79"/>
      <c r="DG14" s="55">
        <f t="shared" si="13"/>
        <v>0</v>
      </c>
      <c r="DH14" s="96"/>
      <c r="DI14" s="96"/>
      <c r="DJ14" s="96"/>
      <c r="DK14" s="55">
        <f t="shared" si="14"/>
        <v>0</v>
      </c>
      <c r="DL14" s="96"/>
      <c r="DM14" s="96"/>
      <c r="DN14" s="96"/>
      <c r="DO14" s="96"/>
      <c r="DP14" s="55">
        <f>DG14+DK14</f>
        <v>0</v>
      </c>
      <c r="DQ14" s="55">
        <f>SUM(DR14+DS14+DT14+DU14+DW14)</f>
        <v>0</v>
      </c>
      <c r="DR14" s="96"/>
      <c r="DS14" s="96"/>
      <c r="DT14" s="96"/>
      <c r="DU14" s="96"/>
      <c r="DV14" s="79"/>
      <c r="DW14" s="96"/>
      <c r="DX14" s="79"/>
      <c r="DY14" s="79"/>
      <c r="DZ14" s="86"/>
      <c r="EA14" s="79"/>
      <c r="EB14" s="87"/>
      <c r="EC14" s="79"/>
      <c r="ED14" s="87"/>
      <c r="EE14" s="79"/>
      <c r="EF14" s="87"/>
      <c r="EG14" s="87"/>
      <c r="EH14" s="87"/>
      <c r="EI14" s="79"/>
      <c r="EJ14" s="79"/>
      <c r="EK14" s="79"/>
      <c r="EL14" s="75"/>
      <c r="EM14" s="49" t="str">
        <f t="shared" si="0"/>
        <v>ok.</v>
      </c>
      <c r="EN14" s="53" t="e">
        <f t="shared" si="1"/>
        <v>#DIV/0!</v>
      </c>
      <c r="EO14" s="49" t="str">
        <f t="shared" si="17"/>
        <v>ok.</v>
      </c>
      <c r="EP14" s="49" t="str">
        <f t="shared" si="18"/>
        <v>ok.</v>
      </c>
    </row>
    <row r="15" spans="1:146" ht="22.5" customHeight="1">
      <c r="A15" s="196"/>
      <c r="B15" s="2"/>
      <c r="C15" s="11"/>
      <c r="D15" s="78"/>
      <c r="E15" s="79"/>
      <c r="F15" s="80"/>
      <c r="G15" s="80"/>
      <c r="H15" s="81"/>
      <c r="I15" s="82"/>
      <c r="J15" s="79"/>
      <c r="K15" s="83"/>
      <c r="L15" s="83"/>
      <c r="M15" s="83"/>
      <c r="N15" s="83"/>
      <c r="O15" s="84"/>
      <c r="P15" s="83"/>
      <c r="Q15" s="84"/>
      <c r="R15" s="85"/>
      <c r="S15" s="85"/>
      <c r="T15" s="84"/>
      <c r="U15" s="86"/>
      <c r="V15" s="86"/>
      <c r="W15" s="87"/>
      <c r="X15" s="88"/>
      <c r="Y15" s="46">
        <f t="shared" si="2"/>
        <v>0</v>
      </c>
      <c r="Z15" s="86"/>
      <c r="AA15" s="86"/>
      <c r="AB15" s="86"/>
      <c r="AC15" s="34"/>
      <c r="AD15" s="86"/>
      <c r="AE15" s="50">
        <f t="shared" si="3"/>
        <v>0</v>
      </c>
      <c r="AF15" s="54"/>
      <c r="AG15" s="89"/>
      <c r="AH15" s="89"/>
      <c r="AI15" s="89"/>
      <c r="AJ15" s="89"/>
      <c r="AK15" s="51">
        <f t="shared" si="19"/>
        <v>0</v>
      </c>
      <c r="AL15" s="51">
        <f t="shared" si="19"/>
        <v>0</v>
      </c>
      <c r="AM15" s="89"/>
      <c r="AN15" s="89"/>
      <c r="AO15" s="89"/>
      <c r="AP15" s="89"/>
      <c r="AQ15" s="86"/>
      <c r="AR15" s="52">
        <f t="shared" si="6"/>
        <v>0</v>
      </c>
      <c r="AS15" s="90"/>
      <c r="AT15" s="90"/>
      <c r="AU15" s="90"/>
      <c r="AV15" s="90"/>
      <c r="AW15" s="46">
        <f t="shared" si="7"/>
        <v>0</v>
      </c>
      <c r="AX15" s="86"/>
      <c r="AY15" s="86"/>
      <c r="AZ15" s="46">
        <f>AB15</f>
        <v>0</v>
      </c>
      <c r="BA15" s="86"/>
      <c r="BB15" s="86"/>
      <c r="BC15" s="47" t="e">
        <f t="shared" si="9"/>
        <v>#DIV/0!</v>
      </c>
      <c r="BD15" s="47" t="e">
        <f t="shared" si="10"/>
        <v>#DIV/0!</v>
      </c>
      <c r="BE15" s="47" t="e">
        <f t="shared" si="11"/>
        <v>#DIV/0!</v>
      </c>
      <c r="BF15" s="56" t="e">
        <f t="shared" si="12"/>
        <v>#DIV/0!</v>
      </c>
      <c r="BG15" s="91"/>
      <c r="BH15" s="91"/>
      <c r="BI15" s="80"/>
      <c r="BJ15" s="79"/>
      <c r="BK15" s="92"/>
      <c r="BL15" s="92"/>
      <c r="BM15" s="92"/>
      <c r="BN15" s="92"/>
      <c r="BO15" s="93"/>
      <c r="BP15" s="79"/>
      <c r="BQ15" s="79"/>
      <c r="BR15" s="79"/>
      <c r="BS15" s="94"/>
      <c r="BT15" s="94"/>
      <c r="BU15" s="94"/>
      <c r="BV15" s="95"/>
      <c r="BW15" s="78"/>
      <c r="BX15" s="78"/>
      <c r="BY15" s="96"/>
      <c r="BZ15" s="96"/>
      <c r="CA15" s="87"/>
      <c r="CB15" s="87"/>
      <c r="CC15" s="87"/>
      <c r="CD15" s="87"/>
      <c r="CE15" s="87"/>
      <c r="CF15" s="87"/>
      <c r="CG15" s="87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7"/>
      <c r="CW15" s="79"/>
      <c r="CX15" s="96"/>
      <c r="CY15" s="96"/>
      <c r="CZ15" s="96"/>
      <c r="DA15" s="96"/>
      <c r="DB15" s="96"/>
      <c r="DC15" s="96"/>
      <c r="DD15" s="96"/>
      <c r="DE15" s="96"/>
      <c r="DF15" s="79"/>
      <c r="DG15" s="55">
        <f t="shared" si="13"/>
        <v>0</v>
      </c>
      <c r="DH15" s="96"/>
      <c r="DI15" s="96"/>
      <c r="DJ15" s="96"/>
      <c r="DK15" s="55">
        <f t="shared" si="14"/>
        <v>0</v>
      </c>
      <c r="DL15" s="96"/>
      <c r="DM15" s="96"/>
      <c r="DN15" s="96"/>
      <c r="DO15" s="96"/>
      <c r="DP15" s="55">
        <f t="shared" si="15"/>
        <v>0</v>
      </c>
      <c r="DQ15" s="55">
        <f t="shared" si="16"/>
        <v>0</v>
      </c>
      <c r="DR15" s="96"/>
      <c r="DS15" s="96"/>
      <c r="DT15" s="96"/>
      <c r="DU15" s="96"/>
      <c r="DV15" s="79"/>
      <c r="DW15" s="96"/>
      <c r="DX15" s="79"/>
      <c r="DY15" s="79"/>
      <c r="DZ15" s="86"/>
      <c r="EA15" s="79"/>
      <c r="EB15" s="87"/>
      <c r="EC15" s="79"/>
      <c r="ED15" s="87"/>
      <c r="EE15" s="79"/>
      <c r="EF15" s="87"/>
      <c r="EG15" s="87"/>
      <c r="EH15" s="87"/>
      <c r="EI15" s="79"/>
      <c r="EJ15" s="79"/>
      <c r="EK15" s="79"/>
      <c r="EL15" s="75"/>
      <c r="EM15" s="49" t="str">
        <f t="shared" si="0"/>
        <v>ok.</v>
      </c>
      <c r="EN15" s="53" t="e">
        <f t="shared" si="1"/>
        <v>#DIV/0!</v>
      </c>
      <c r="EO15" s="49" t="str">
        <f t="shared" si="17"/>
        <v>ok.</v>
      </c>
      <c r="EP15" s="49" t="str">
        <f t="shared" si="18"/>
        <v>ok.</v>
      </c>
    </row>
    <row r="16" spans="1:146" ht="22.5" customHeight="1">
      <c r="A16" s="196"/>
      <c r="B16" s="2"/>
      <c r="C16" s="11"/>
      <c r="D16" s="78"/>
      <c r="E16" s="79"/>
      <c r="F16" s="80"/>
      <c r="G16" s="80"/>
      <c r="H16" s="81"/>
      <c r="I16" s="82"/>
      <c r="J16" s="79"/>
      <c r="K16" s="83"/>
      <c r="L16" s="83"/>
      <c r="M16" s="83"/>
      <c r="N16" s="83"/>
      <c r="O16" s="84"/>
      <c r="P16" s="83"/>
      <c r="Q16" s="84"/>
      <c r="R16" s="85"/>
      <c r="S16" s="85"/>
      <c r="T16" s="84"/>
      <c r="U16" s="86"/>
      <c r="V16" s="86"/>
      <c r="W16" s="87"/>
      <c r="X16" s="88"/>
      <c r="Y16" s="46">
        <f t="shared" si="2"/>
        <v>0</v>
      </c>
      <c r="Z16" s="86"/>
      <c r="AA16" s="86"/>
      <c r="AB16" s="86"/>
      <c r="AC16" s="34"/>
      <c r="AD16" s="86"/>
      <c r="AE16" s="50">
        <f t="shared" si="3"/>
        <v>0</v>
      </c>
      <c r="AF16" s="54"/>
      <c r="AG16" s="89"/>
      <c r="AH16" s="89"/>
      <c r="AI16" s="89"/>
      <c r="AJ16" s="89"/>
      <c r="AK16" s="51">
        <f t="shared" si="4"/>
        <v>0</v>
      </c>
      <c r="AL16" s="51">
        <f t="shared" si="5"/>
        <v>0</v>
      </c>
      <c r="AM16" s="89"/>
      <c r="AN16" s="89"/>
      <c r="AO16" s="89"/>
      <c r="AP16" s="89"/>
      <c r="AQ16" s="86"/>
      <c r="AR16" s="52">
        <f t="shared" si="6"/>
        <v>0</v>
      </c>
      <c r="AS16" s="90"/>
      <c r="AT16" s="90"/>
      <c r="AU16" s="90"/>
      <c r="AV16" s="90"/>
      <c r="AW16" s="46">
        <f t="shared" si="7"/>
        <v>0</v>
      </c>
      <c r="AX16" s="86"/>
      <c r="AY16" s="86"/>
      <c r="AZ16" s="46">
        <f>AB16</f>
        <v>0</v>
      </c>
      <c r="BA16" s="86"/>
      <c r="BB16" s="86"/>
      <c r="BC16" s="47" t="e">
        <f t="shared" si="9"/>
        <v>#DIV/0!</v>
      </c>
      <c r="BD16" s="47" t="e">
        <f t="shared" si="10"/>
        <v>#DIV/0!</v>
      </c>
      <c r="BE16" s="47" t="e">
        <f t="shared" si="11"/>
        <v>#DIV/0!</v>
      </c>
      <c r="BF16" s="56" t="e">
        <f t="shared" si="12"/>
        <v>#DIV/0!</v>
      </c>
      <c r="BG16" s="91"/>
      <c r="BH16" s="91"/>
      <c r="BI16" s="80"/>
      <c r="BJ16" s="79"/>
      <c r="BK16" s="92"/>
      <c r="BL16" s="92"/>
      <c r="BM16" s="92"/>
      <c r="BN16" s="92"/>
      <c r="BO16" s="93"/>
      <c r="BP16" s="79"/>
      <c r="BQ16" s="79"/>
      <c r="BR16" s="79"/>
      <c r="BS16" s="94"/>
      <c r="BT16" s="94"/>
      <c r="BU16" s="94"/>
      <c r="BV16" s="95"/>
      <c r="BW16" s="78"/>
      <c r="BX16" s="78"/>
      <c r="BY16" s="96"/>
      <c r="BZ16" s="96"/>
      <c r="CA16" s="87"/>
      <c r="CB16" s="87"/>
      <c r="CC16" s="87"/>
      <c r="CD16" s="87"/>
      <c r="CE16" s="87"/>
      <c r="CF16" s="87"/>
      <c r="CG16" s="87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7"/>
      <c r="CW16" s="79"/>
      <c r="CX16" s="96"/>
      <c r="CY16" s="96"/>
      <c r="CZ16" s="96"/>
      <c r="DA16" s="96"/>
      <c r="DB16" s="96"/>
      <c r="DC16" s="96"/>
      <c r="DD16" s="96"/>
      <c r="DE16" s="96"/>
      <c r="DF16" s="79"/>
      <c r="DG16" s="55">
        <f t="shared" si="13"/>
        <v>0</v>
      </c>
      <c r="DH16" s="96"/>
      <c r="DI16" s="96"/>
      <c r="DJ16" s="96"/>
      <c r="DK16" s="55">
        <f t="shared" si="14"/>
        <v>0</v>
      </c>
      <c r="DL16" s="96"/>
      <c r="DM16" s="96"/>
      <c r="DN16" s="96"/>
      <c r="DO16" s="96"/>
      <c r="DP16" s="55">
        <f t="shared" si="15"/>
        <v>0</v>
      </c>
      <c r="DQ16" s="55">
        <f t="shared" si="16"/>
        <v>0</v>
      </c>
      <c r="DR16" s="96"/>
      <c r="DS16" s="96"/>
      <c r="DT16" s="96"/>
      <c r="DU16" s="96"/>
      <c r="DV16" s="79"/>
      <c r="DW16" s="96"/>
      <c r="DX16" s="79"/>
      <c r="DY16" s="79"/>
      <c r="DZ16" s="86"/>
      <c r="EA16" s="79"/>
      <c r="EB16" s="87"/>
      <c r="EC16" s="79"/>
      <c r="ED16" s="87"/>
      <c r="EE16" s="79"/>
      <c r="EF16" s="87"/>
      <c r="EG16" s="87"/>
      <c r="EH16" s="87"/>
      <c r="EI16" s="79"/>
      <c r="EJ16" s="79"/>
      <c r="EK16" s="79"/>
      <c r="EL16" s="75"/>
      <c r="EM16" s="49" t="str">
        <f t="shared" si="0"/>
        <v>ok.</v>
      </c>
      <c r="EN16" s="53" t="e">
        <f t="shared" si="1"/>
        <v>#DIV/0!</v>
      </c>
      <c r="EO16" s="49" t="str">
        <f t="shared" si="17"/>
        <v>ok.</v>
      </c>
      <c r="EP16" s="49" t="str">
        <f t="shared" si="18"/>
        <v>ok.</v>
      </c>
    </row>
    <row r="17" spans="1:146" ht="22.5" customHeight="1">
      <c r="A17" s="197"/>
      <c r="B17" s="2"/>
      <c r="C17" s="11"/>
      <c r="D17" s="78"/>
      <c r="E17" s="79"/>
      <c r="F17" s="80"/>
      <c r="G17" s="104"/>
      <c r="H17" s="105"/>
      <c r="I17" s="106"/>
      <c r="J17" s="107"/>
      <c r="K17" s="108"/>
      <c r="L17" s="108"/>
      <c r="M17" s="108"/>
      <c r="N17" s="108"/>
      <c r="O17" s="109"/>
      <c r="P17" s="108"/>
      <c r="Q17" s="109"/>
      <c r="R17" s="110"/>
      <c r="S17" s="110"/>
      <c r="T17" s="109"/>
      <c r="U17" s="111"/>
      <c r="V17" s="111"/>
      <c r="W17" s="112"/>
      <c r="X17" s="113"/>
      <c r="Y17" s="114">
        <f t="shared" si="2"/>
        <v>0</v>
      </c>
      <c r="Z17" s="111"/>
      <c r="AA17" s="111"/>
      <c r="AB17" s="111"/>
      <c r="AC17" s="115"/>
      <c r="AD17" s="111"/>
      <c r="AE17" s="116">
        <f t="shared" si="3"/>
        <v>0</v>
      </c>
      <c r="AF17" s="54"/>
      <c r="AG17" s="117"/>
      <c r="AH17" s="117"/>
      <c r="AI17" s="117"/>
      <c r="AJ17" s="117"/>
      <c r="AK17" s="118">
        <f t="shared" si="4"/>
        <v>0</v>
      </c>
      <c r="AL17" s="118">
        <f t="shared" si="5"/>
        <v>0</v>
      </c>
      <c r="AM17" s="117"/>
      <c r="AN17" s="117"/>
      <c r="AO17" s="117"/>
      <c r="AP17" s="117"/>
      <c r="AQ17" s="111"/>
      <c r="AR17" s="52">
        <f t="shared" si="6"/>
        <v>0</v>
      </c>
      <c r="AS17" s="119"/>
      <c r="AT17" s="119"/>
      <c r="AU17" s="119"/>
      <c r="AV17" s="119"/>
      <c r="AW17" s="114">
        <f>AA17</f>
        <v>0</v>
      </c>
      <c r="AX17" s="111"/>
      <c r="AY17" s="111"/>
      <c r="AZ17" s="114">
        <f>AB17</f>
        <v>0</v>
      </c>
      <c r="BA17" s="111"/>
      <c r="BB17" s="111"/>
      <c r="BC17" s="120" t="e">
        <f t="shared" si="9"/>
        <v>#DIV/0!</v>
      </c>
      <c r="BD17" s="120" t="e">
        <f t="shared" si="10"/>
        <v>#DIV/0!</v>
      </c>
      <c r="BE17" s="120" t="e">
        <f t="shared" si="11"/>
        <v>#DIV/0!</v>
      </c>
      <c r="BF17" s="121" t="e">
        <f t="shared" si="12"/>
        <v>#DIV/0!</v>
      </c>
      <c r="BG17" s="122"/>
      <c r="BH17" s="122"/>
      <c r="BI17" s="104"/>
      <c r="BJ17" s="107"/>
      <c r="BK17" s="123"/>
      <c r="BL17" s="123"/>
      <c r="BM17" s="123"/>
      <c r="BN17" s="123"/>
      <c r="BO17" s="124"/>
      <c r="BP17" s="107"/>
      <c r="BQ17" s="107"/>
      <c r="BR17" s="107"/>
      <c r="BS17" s="125"/>
      <c r="BT17" s="125"/>
      <c r="BU17" s="125"/>
      <c r="BV17" s="126"/>
      <c r="BW17" s="127"/>
      <c r="BX17" s="127"/>
      <c r="BY17" s="128"/>
      <c r="BZ17" s="128"/>
      <c r="CA17" s="112"/>
      <c r="CB17" s="112"/>
      <c r="CC17" s="112"/>
      <c r="CD17" s="112"/>
      <c r="CE17" s="112"/>
      <c r="CF17" s="112"/>
      <c r="CG17" s="112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9"/>
      <c r="CW17" s="107"/>
      <c r="CX17" s="128"/>
      <c r="CY17" s="128"/>
      <c r="CZ17" s="128"/>
      <c r="DA17" s="128"/>
      <c r="DB17" s="128"/>
      <c r="DC17" s="128"/>
      <c r="DD17" s="128"/>
      <c r="DE17" s="128"/>
      <c r="DF17" s="107"/>
      <c r="DG17" s="130">
        <f t="shared" si="13"/>
        <v>0</v>
      </c>
      <c r="DH17" s="128"/>
      <c r="DI17" s="128"/>
      <c r="DJ17" s="128"/>
      <c r="DK17" s="130">
        <f t="shared" si="14"/>
        <v>0</v>
      </c>
      <c r="DL17" s="128"/>
      <c r="DM17" s="128"/>
      <c r="DN17" s="128"/>
      <c r="DO17" s="128"/>
      <c r="DP17" s="130">
        <f t="shared" si="15"/>
        <v>0</v>
      </c>
      <c r="DQ17" s="130">
        <f t="shared" si="16"/>
        <v>0</v>
      </c>
      <c r="DR17" s="128"/>
      <c r="DS17" s="128"/>
      <c r="DT17" s="128"/>
      <c r="DU17" s="128"/>
      <c r="DV17" s="107"/>
      <c r="DW17" s="128"/>
      <c r="DX17" s="107"/>
      <c r="DY17" s="107"/>
      <c r="DZ17" s="111"/>
      <c r="EA17" s="107"/>
      <c r="EB17" s="112"/>
      <c r="EC17" s="107"/>
      <c r="ED17" s="112"/>
      <c r="EE17" s="107"/>
      <c r="EF17" s="112"/>
      <c r="EG17" s="112"/>
      <c r="EH17" s="112"/>
      <c r="EI17" s="107"/>
      <c r="EJ17" s="107"/>
      <c r="EK17" s="107"/>
      <c r="EL17" s="131"/>
      <c r="EM17" s="132" t="str">
        <f t="shared" si="0"/>
        <v>ok.</v>
      </c>
      <c r="EN17" s="133" t="e">
        <f t="shared" si="1"/>
        <v>#DIV/0!</v>
      </c>
      <c r="EO17" s="132" t="str">
        <f t="shared" si="17"/>
        <v>ok.</v>
      </c>
      <c r="EP17" s="132" t="str">
        <f t="shared" si="18"/>
        <v>ok.</v>
      </c>
    </row>
    <row r="18" spans="1:146" ht="19.5" customHeight="1">
      <c r="A18" s="201" t="s">
        <v>170</v>
      </c>
      <c r="B18" s="201"/>
      <c r="C18" s="201"/>
      <c r="D18" s="201"/>
      <c r="E18" s="201"/>
      <c r="F18" s="201"/>
      <c r="G18" s="134"/>
      <c r="H18" s="135"/>
      <c r="I18" s="136"/>
      <c r="J18" s="137"/>
      <c r="K18" s="138"/>
      <c r="L18" s="138"/>
      <c r="M18" s="138"/>
      <c r="N18" s="138"/>
      <c r="O18" s="98"/>
      <c r="P18" s="138"/>
      <c r="Q18" s="98"/>
      <c r="R18" s="139"/>
      <c r="S18" s="139"/>
      <c r="T18" s="98"/>
      <c r="U18" s="140"/>
      <c r="V18" s="140"/>
      <c r="W18" s="141"/>
      <c r="X18" s="142"/>
      <c r="Y18" s="140"/>
      <c r="Z18" s="140"/>
      <c r="AA18" s="140"/>
      <c r="AB18" s="140"/>
      <c r="AC18" s="140"/>
      <c r="AD18" s="140"/>
      <c r="AE18" s="143"/>
      <c r="AF18" s="98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0"/>
      <c r="AR18" s="145"/>
      <c r="AS18" s="146"/>
      <c r="AT18" s="146"/>
      <c r="AU18" s="146"/>
      <c r="AV18" s="146"/>
      <c r="AW18" s="140"/>
      <c r="AX18" s="140"/>
      <c r="AY18" s="140"/>
      <c r="AZ18" s="140"/>
      <c r="BA18" s="140"/>
      <c r="BB18" s="140"/>
      <c r="BC18" s="147"/>
      <c r="BD18" s="147"/>
      <c r="BE18" s="147"/>
      <c r="BF18" s="146"/>
      <c r="BG18" s="148"/>
      <c r="BH18" s="148"/>
      <c r="BI18" s="134"/>
      <c r="BJ18" s="137"/>
      <c r="BK18" s="149"/>
      <c r="BL18" s="149"/>
      <c r="BM18" s="149"/>
      <c r="BN18" s="149"/>
      <c r="BO18" s="150"/>
      <c r="BP18" s="137"/>
      <c r="BQ18" s="137"/>
      <c r="BR18" s="137"/>
      <c r="BS18" s="151"/>
      <c r="BT18" s="151"/>
      <c r="BU18" s="151"/>
      <c r="BV18" s="152"/>
      <c r="BW18" s="153"/>
      <c r="BX18" s="153"/>
      <c r="BY18" s="154"/>
      <c r="BZ18" s="154"/>
      <c r="CA18" s="141"/>
      <c r="CB18" s="141"/>
      <c r="CC18" s="141"/>
      <c r="CD18" s="141"/>
      <c r="CE18" s="141"/>
      <c r="CF18" s="141"/>
      <c r="CG18" s="141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5"/>
      <c r="CW18" s="137"/>
      <c r="CX18" s="154"/>
      <c r="CY18" s="154"/>
      <c r="CZ18" s="154"/>
      <c r="DA18" s="154"/>
      <c r="DB18" s="154"/>
      <c r="DC18" s="154"/>
      <c r="DD18" s="154"/>
      <c r="DE18" s="154"/>
      <c r="DF18" s="137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37"/>
      <c r="DW18" s="154"/>
      <c r="DX18" s="137"/>
      <c r="DY18" s="137"/>
      <c r="DZ18" s="140"/>
      <c r="EA18" s="137"/>
      <c r="EB18" s="141"/>
      <c r="EC18" s="137"/>
      <c r="ED18" s="141"/>
      <c r="EE18" s="137"/>
      <c r="EF18" s="141"/>
      <c r="EG18" s="141"/>
      <c r="EH18" s="141"/>
      <c r="EI18" s="137"/>
      <c r="EJ18" s="137"/>
      <c r="EK18" s="137"/>
      <c r="EL18" s="137"/>
      <c r="EM18" s="156"/>
      <c r="EN18" s="157"/>
      <c r="EO18" s="156"/>
      <c r="EP18" s="156"/>
    </row>
    <row r="19" spans="1:146" ht="15" customHeight="1">
      <c r="A19" s="201"/>
      <c r="B19" s="201"/>
      <c r="C19" s="201"/>
      <c r="D19" s="201"/>
      <c r="E19" s="201"/>
      <c r="F19" s="201"/>
      <c r="G19" s="158"/>
      <c r="H19" s="159"/>
      <c r="I19" s="160"/>
      <c r="J19" s="161"/>
      <c r="K19" s="162"/>
      <c r="L19" s="162"/>
      <c r="M19" s="162"/>
      <c r="N19" s="162"/>
      <c r="O19" s="99"/>
      <c r="P19" s="162"/>
      <c r="Q19" s="99"/>
      <c r="R19" s="163"/>
      <c r="S19" s="163"/>
      <c r="T19" s="99"/>
      <c r="U19" s="164"/>
      <c r="V19" s="164"/>
      <c r="W19" s="165"/>
      <c r="X19" s="166"/>
      <c r="Y19" s="164"/>
      <c r="Z19" s="164"/>
      <c r="AA19" s="164"/>
      <c r="AB19" s="164"/>
      <c r="AC19" s="164"/>
      <c r="AD19" s="164"/>
      <c r="AE19" s="167"/>
      <c r="AF19" s="99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4"/>
      <c r="AR19" s="169"/>
      <c r="AS19" s="170"/>
      <c r="AT19" s="170"/>
      <c r="AU19" s="170"/>
      <c r="AV19" s="170"/>
      <c r="AW19" s="164"/>
      <c r="AX19" s="164"/>
      <c r="AY19" s="164"/>
      <c r="AZ19" s="164"/>
      <c r="BA19" s="164"/>
      <c r="BB19" s="164"/>
      <c r="BC19" s="171"/>
      <c r="BD19" s="171"/>
      <c r="BE19" s="171"/>
      <c r="BF19" s="170"/>
      <c r="BG19" s="172"/>
      <c r="BH19" s="172"/>
      <c r="BI19" s="158"/>
      <c r="BJ19" s="161"/>
      <c r="BK19" s="173"/>
      <c r="BL19" s="173"/>
      <c r="BM19" s="173"/>
      <c r="BN19" s="173"/>
      <c r="BO19" s="174"/>
      <c r="BP19" s="161"/>
      <c r="BQ19" s="161"/>
      <c r="BR19" s="161"/>
      <c r="BS19" s="175"/>
      <c r="BT19" s="175"/>
      <c r="BU19" s="175"/>
      <c r="BV19" s="176"/>
      <c r="BW19" s="177"/>
      <c r="BX19" s="177"/>
      <c r="BY19" s="178"/>
      <c r="BZ19" s="178"/>
      <c r="CA19" s="165"/>
      <c r="CB19" s="165"/>
      <c r="CC19" s="165"/>
      <c r="CD19" s="165"/>
      <c r="CE19" s="165"/>
      <c r="CF19" s="165"/>
      <c r="CG19" s="165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9"/>
      <c r="CW19" s="161"/>
      <c r="CX19" s="178"/>
      <c r="CY19" s="178"/>
      <c r="CZ19" s="178"/>
      <c r="DA19" s="178"/>
      <c r="DB19" s="178"/>
      <c r="DC19" s="178"/>
      <c r="DD19" s="178"/>
      <c r="DE19" s="178"/>
      <c r="DF19" s="161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61"/>
      <c r="DW19" s="178"/>
      <c r="DX19" s="161"/>
      <c r="DY19" s="161"/>
      <c r="DZ19" s="164"/>
      <c r="EA19" s="161"/>
      <c r="EB19" s="165"/>
      <c r="EC19" s="161"/>
      <c r="ED19" s="165"/>
      <c r="EE19" s="161"/>
      <c r="EF19" s="165"/>
      <c r="EG19" s="165"/>
      <c r="EH19" s="165"/>
      <c r="EI19" s="161"/>
      <c r="EJ19" s="161"/>
      <c r="EK19" s="161"/>
      <c r="EL19" s="161"/>
      <c r="EM19" s="180"/>
      <c r="EN19" s="181"/>
      <c r="EO19" s="180"/>
      <c r="EP19" s="180"/>
    </row>
    <row r="20" spans="1:146" s="191" customFormat="1" ht="53.25" customHeight="1">
      <c r="A20" s="198" t="s">
        <v>181</v>
      </c>
      <c r="B20" s="203"/>
      <c r="C20" s="198"/>
      <c r="D20" s="209" t="s">
        <v>150</v>
      </c>
      <c r="E20" s="210" t="s">
        <v>151</v>
      </c>
      <c r="F20" s="211" t="s">
        <v>204</v>
      </c>
      <c r="G20" s="205" t="s">
        <v>182</v>
      </c>
      <c r="H20" s="200" t="s">
        <v>183</v>
      </c>
      <c r="I20" s="185"/>
      <c r="J20" s="182"/>
      <c r="K20" s="277" t="s">
        <v>205</v>
      </c>
      <c r="L20" s="277" t="s">
        <v>174</v>
      </c>
      <c r="M20" s="277" t="s">
        <v>184</v>
      </c>
      <c r="N20" s="277" t="s">
        <v>152</v>
      </c>
      <c r="O20" s="182"/>
      <c r="P20" s="277" t="s">
        <v>153</v>
      </c>
      <c r="Q20" s="200" t="s">
        <v>206</v>
      </c>
      <c r="R20" s="241" t="s">
        <v>208</v>
      </c>
      <c r="S20" s="241" t="s">
        <v>209</v>
      </c>
      <c r="T20" s="200" t="s">
        <v>154</v>
      </c>
      <c r="U20" s="186"/>
      <c r="V20" s="281" t="s">
        <v>185</v>
      </c>
      <c r="W20" s="283" t="s">
        <v>155</v>
      </c>
      <c r="X20" s="286"/>
      <c r="Y20" s="213" t="s">
        <v>207</v>
      </c>
      <c r="Z20" s="281" t="s">
        <v>213</v>
      </c>
      <c r="AA20" s="281"/>
      <c r="AB20" s="281"/>
      <c r="AC20" s="281"/>
      <c r="AD20" s="281" t="s">
        <v>156</v>
      </c>
      <c r="AE20" s="213" t="s">
        <v>212</v>
      </c>
      <c r="AF20" s="198" t="s">
        <v>203</v>
      </c>
      <c r="AG20" s="279" t="s">
        <v>186</v>
      </c>
      <c r="AH20" s="288"/>
      <c r="AI20" s="188"/>
      <c r="AJ20" s="188"/>
      <c r="AK20" s="213" t="s">
        <v>187</v>
      </c>
      <c r="AL20" s="213"/>
      <c r="AM20" s="188"/>
      <c r="AN20" s="290" t="s">
        <v>188</v>
      </c>
      <c r="AO20" s="288"/>
      <c r="AP20" s="279" t="s">
        <v>189</v>
      </c>
      <c r="AQ20" s="186"/>
      <c r="AR20" s="291" t="s">
        <v>190</v>
      </c>
      <c r="AS20" s="279" t="s">
        <v>191</v>
      </c>
      <c r="AT20" s="279"/>
      <c r="AU20" s="279"/>
      <c r="AV20" s="279"/>
      <c r="AW20" s="213" t="s">
        <v>187</v>
      </c>
      <c r="AX20" s="281" t="s">
        <v>157</v>
      </c>
      <c r="AY20" s="281"/>
      <c r="AZ20" s="213" t="s">
        <v>187</v>
      </c>
      <c r="BA20" s="281" t="s">
        <v>158</v>
      </c>
      <c r="BB20" s="281"/>
      <c r="BC20" s="213" t="s">
        <v>187</v>
      </c>
      <c r="BD20" s="213" t="s">
        <v>187</v>
      </c>
      <c r="BE20" s="213" t="s">
        <v>187</v>
      </c>
      <c r="BF20" s="213" t="s">
        <v>192</v>
      </c>
      <c r="BG20" s="200" t="s">
        <v>193</v>
      </c>
      <c r="BH20" s="200" t="s">
        <v>159</v>
      </c>
      <c r="BI20" s="205" t="s">
        <v>194</v>
      </c>
      <c r="BJ20" s="200" t="s">
        <v>195</v>
      </c>
      <c r="BK20" s="292" t="s">
        <v>208</v>
      </c>
      <c r="BL20" s="292" t="s">
        <v>209</v>
      </c>
      <c r="BM20" s="292" t="s">
        <v>208</v>
      </c>
      <c r="BN20" s="292" t="s">
        <v>209</v>
      </c>
      <c r="BO20" s="296" t="s">
        <v>171</v>
      </c>
      <c r="BP20" s="297"/>
      <c r="BQ20" s="297"/>
      <c r="BR20" s="298"/>
      <c r="BS20" s="281" t="s">
        <v>160</v>
      </c>
      <c r="BT20" s="281"/>
      <c r="BU20" s="281"/>
      <c r="BV20" s="281" t="s">
        <v>196</v>
      </c>
      <c r="BW20" s="214" t="s">
        <v>161</v>
      </c>
      <c r="BX20" s="214"/>
      <c r="BY20" s="214" t="s">
        <v>197</v>
      </c>
      <c r="BZ20" s="214"/>
      <c r="CA20" s="283" t="s">
        <v>198</v>
      </c>
      <c r="CB20" s="283" t="s">
        <v>199</v>
      </c>
      <c r="CC20" s="283" t="s">
        <v>200</v>
      </c>
      <c r="CD20" s="283"/>
      <c r="CE20" s="283"/>
      <c r="CF20" s="283"/>
      <c r="CG20" s="283"/>
      <c r="CH20" s="302" t="s">
        <v>217</v>
      </c>
      <c r="CI20" s="303"/>
      <c r="CJ20" s="303"/>
      <c r="CK20" s="303"/>
      <c r="CL20" s="303"/>
      <c r="CM20" s="303"/>
      <c r="CN20" s="303"/>
      <c r="CO20" s="303"/>
      <c r="CP20" s="303"/>
      <c r="CQ20" s="304"/>
      <c r="CR20" s="302" t="s">
        <v>172</v>
      </c>
      <c r="CS20" s="304"/>
      <c r="CT20" s="281" t="s">
        <v>162</v>
      </c>
      <c r="CU20" s="281" t="s">
        <v>163</v>
      </c>
      <c r="CV20" s="293"/>
      <c r="CW20" s="293"/>
      <c r="CX20" s="293"/>
      <c r="CY20" s="214" t="s">
        <v>215</v>
      </c>
      <c r="CZ20" s="214"/>
      <c r="DA20" s="214"/>
      <c r="DB20" s="214"/>
      <c r="DC20" s="214"/>
      <c r="DD20" s="214"/>
      <c r="DE20" s="214"/>
      <c r="DF20" s="182"/>
      <c r="DG20" s="213" t="s">
        <v>187</v>
      </c>
      <c r="DH20" s="214" t="s">
        <v>218</v>
      </c>
      <c r="DI20" s="214"/>
      <c r="DJ20" s="214"/>
      <c r="DK20" s="213" t="s">
        <v>187</v>
      </c>
      <c r="DL20" s="214" t="s">
        <v>201</v>
      </c>
      <c r="DM20" s="214"/>
      <c r="DN20" s="214"/>
      <c r="DO20" s="214"/>
      <c r="DP20" s="213" t="s">
        <v>187</v>
      </c>
      <c r="DQ20" s="213" t="s">
        <v>187</v>
      </c>
      <c r="DR20" s="189"/>
      <c r="DS20" s="189"/>
      <c r="DT20" s="189"/>
      <c r="DU20" s="189"/>
      <c r="DV20" s="182"/>
      <c r="DW20" s="189"/>
      <c r="DX20" s="182"/>
      <c r="DY20" s="200" t="s">
        <v>164</v>
      </c>
      <c r="DZ20" s="200"/>
      <c r="EA20" s="200"/>
      <c r="EB20" s="187"/>
      <c r="EC20" s="182"/>
      <c r="ED20" s="187"/>
      <c r="EE20" s="182"/>
      <c r="EF20" s="187"/>
      <c r="EG20" s="187"/>
      <c r="EH20" s="187"/>
      <c r="EI20" s="182"/>
      <c r="EJ20" s="182"/>
      <c r="EK20" s="182"/>
      <c r="EL20" s="190"/>
      <c r="EM20" s="212" t="s">
        <v>187</v>
      </c>
      <c r="EN20" s="212" t="s">
        <v>202</v>
      </c>
      <c r="EO20" s="212" t="s">
        <v>187</v>
      </c>
      <c r="EP20" s="212" t="s">
        <v>187</v>
      </c>
    </row>
    <row r="21" spans="1:146" s="191" customFormat="1" ht="53.25" customHeight="1">
      <c r="A21" s="199"/>
      <c r="B21" s="204"/>
      <c r="C21" s="199"/>
      <c r="D21" s="209"/>
      <c r="E21" s="210"/>
      <c r="F21" s="211"/>
      <c r="G21" s="211"/>
      <c r="H21" s="210"/>
      <c r="I21" s="192"/>
      <c r="J21" s="184"/>
      <c r="K21" s="278"/>
      <c r="L21" s="278"/>
      <c r="M21" s="278"/>
      <c r="N21" s="278"/>
      <c r="O21" s="184"/>
      <c r="P21" s="278"/>
      <c r="Q21" s="210"/>
      <c r="R21" s="242"/>
      <c r="S21" s="242"/>
      <c r="T21" s="210"/>
      <c r="U21" s="193"/>
      <c r="V21" s="282"/>
      <c r="W21" s="284"/>
      <c r="X21" s="287"/>
      <c r="Y21" s="285"/>
      <c r="Z21" s="282"/>
      <c r="AA21" s="282"/>
      <c r="AB21" s="282"/>
      <c r="AC21" s="282"/>
      <c r="AD21" s="282"/>
      <c r="AE21" s="285"/>
      <c r="AF21" s="199"/>
      <c r="AG21" s="289"/>
      <c r="AH21" s="289"/>
      <c r="AI21" s="195"/>
      <c r="AJ21" s="195"/>
      <c r="AK21" s="285"/>
      <c r="AL21" s="285"/>
      <c r="AM21" s="195"/>
      <c r="AN21" s="289"/>
      <c r="AO21" s="289"/>
      <c r="AP21" s="289"/>
      <c r="AQ21" s="193"/>
      <c r="AR21" s="285"/>
      <c r="AS21" s="280"/>
      <c r="AT21" s="280"/>
      <c r="AU21" s="280"/>
      <c r="AV21" s="280"/>
      <c r="AW21" s="285"/>
      <c r="AX21" s="282"/>
      <c r="AY21" s="282"/>
      <c r="AZ21" s="285"/>
      <c r="BA21" s="282"/>
      <c r="BB21" s="282"/>
      <c r="BC21" s="285"/>
      <c r="BD21" s="285"/>
      <c r="BE21" s="285"/>
      <c r="BF21" s="285"/>
      <c r="BG21" s="210"/>
      <c r="BH21" s="210"/>
      <c r="BI21" s="211"/>
      <c r="BJ21" s="210"/>
      <c r="BK21" s="243"/>
      <c r="BL21" s="243"/>
      <c r="BM21" s="243"/>
      <c r="BN21" s="243"/>
      <c r="BO21" s="296"/>
      <c r="BP21" s="297"/>
      <c r="BQ21" s="297"/>
      <c r="BR21" s="298"/>
      <c r="BS21" s="282"/>
      <c r="BT21" s="282"/>
      <c r="BU21" s="282"/>
      <c r="BV21" s="282"/>
      <c r="BW21" s="209"/>
      <c r="BX21" s="209"/>
      <c r="BY21" s="209"/>
      <c r="BZ21" s="209"/>
      <c r="CA21" s="284"/>
      <c r="CB21" s="284"/>
      <c r="CC21" s="284"/>
      <c r="CD21" s="284"/>
      <c r="CE21" s="284"/>
      <c r="CF21" s="284"/>
      <c r="CG21" s="284"/>
      <c r="CH21" s="302"/>
      <c r="CI21" s="303"/>
      <c r="CJ21" s="303"/>
      <c r="CK21" s="303"/>
      <c r="CL21" s="303"/>
      <c r="CM21" s="303"/>
      <c r="CN21" s="303"/>
      <c r="CO21" s="303"/>
      <c r="CP21" s="303"/>
      <c r="CQ21" s="304"/>
      <c r="CR21" s="302"/>
      <c r="CS21" s="304"/>
      <c r="CT21" s="282"/>
      <c r="CU21" s="282"/>
      <c r="CV21" s="294"/>
      <c r="CW21" s="294"/>
      <c r="CX21" s="294"/>
      <c r="CY21" s="209"/>
      <c r="CZ21" s="209"/>
      <c r="DA21" s="209"/>
      <c r="DB21" s="209"/>
      <c r="DC21" s="209"/>
      <c r="DD21" s="209"/>
      <c r="DE21" s="209"/>
      <c r="DF21" s="184"/>
      <c r="DG21" s="285"/>
      <c r="DH21" s="209"/>
      <c r="DI21" s="209"/>
      <c r="DJ21" s="209"/>
      <c r="DK21" s="285"/>
      <c r="DL21" s="209"/>
      <c r="DM21" s="209"/>
      <c r="DN21" s="209"/>
      <c r="DO21" s="209"/>
      <c r="DP21" s="285"/>
      <c r="DQ21" s="285"/>
      <c r="DR21" s="183"/>
      <c r="DS21" s="183"/>
      <c r="DT21" s="183"/>
      <c r="DU21" s="183"/>
      <c r="DV21" s="184"/>
      <c r="DW21" s="183"/>
      <c r="DX21" s="184"/>
      <c r="DY21" s="210"/>
      <c r="DZ21" s="210"/>
      <c r="EA21" s="210"/>
      <c r="EB21" s="194"/>
      <c r="EC21" s="184"/>
      <c r="ED21" s="194"/>
      <c r="EE21" s="184"/>
      <c r="EF21" s="194"/>
      <c r="EG21" s="194"/>
      <c r="EH21" s="194"/>
      <c r="EI21" s="184"/>
      <c r="EJ21" s="184"/>
      <c r="EK21" s="184"/>
      <c r="EL21" s="190"/>
      <c r="EM21" s="212"/>
      <c r="EN21" s="212"/>
      <c r="EO21" s="212"/>
      <c r="EP21" s="212"/>
    </row>
    <row r="22" spans="1:146" s="191" customFormat="1" ht="53.25" customHeight="1">
      <c r="A22" s="199"/>
      <c r="B22" s="204"/>
      <c r="C22" s="199"/>
      <c r="D22" s="209"/>
      <c r="E22" s="210"/>
      <c r="F22" s="211"/>
      <c r="G22" s="211"/>
      <c r="H22" s="210"/>
      <c r="I22" s="192"/>
      <c r="J22" s="184"/>
      <c r="K22" s="278"/>
      <c r="L22" s="278"/>
      <c r="M22" s="278"/>
      <c r="N22" s="278"/>
      <c r="O22" s="184"/>
      <c r="P22" s="278"/>
      <c r="Q22" s="210"/>
      <c r="R22" s="242"/>
      <c r="S22" s="242"/>
      <c r="T22" s="210"/>
      <c r="U22" s="193"/>
      <c r="V22" s="282"/>
      <c r="W22" s="284"/>
      <c r="X22" s="287"/>
      <c r="Y22" s="285"/>
      <c r="Z22" s="282"/>
      <c r="AA22" s="282"/>
      <c r="AB22" s="282"/>
      <c r="AC22" s="282"/>
      <c r="AD22" s="282"/>
      <c r="AE22" s="285"/>
      <c r="AF22" s="199"/>
      <c r="AG22" s="289"/>
      <c r="AH22" s="289"/>
      <c r="AI22" s="195"/>
      <c r="AJ22" s="195"/>
      <c r="AK22" s="285"/>
      <c r="AL22" s="285"/>
      <c r="AM22" s="195"/>
      <c r="AN22" s="289"/>
      <c r="AO22" s="289"/>
      <c r="AP22" s="289"/>
      <c r="AQ22" s="193"/>
      <c r="AR22" s="285"/>
      <c r="AS22" s="280"/>
      <c r="AT22" s="280"/>
      <c r="AU22" s="280"/>
      <c r="AV22" s="280"/>
      <c r="AW22" s="285"/>
      <c r="AX22" s="282"/>
      <c r="AY22" s="282"/>
      <c r="AZ22" s="285"/>
      <c r="BA22" s="282"/>
      <c r="BB22" s="282"/>
      <c r="BC22" s="285"/>
      <c r="BD22" s="285"/>
      <c r="BE22" s="285"/>
      <c r="BF22" s="285"/>
      <c r="BG22" s="210"/>
      <c r="BH22" s="210"/>
      <c r="BI22" s="211"/>
      <c r="BJ22" s="210"/>
      <c r="BK22" s="243"/>
      <c r="BL22" s="243"/>
      <c r="BM22" s="243"/>
      <c r="BN22" s="243"/>
      <c r="BO22" s="296"/>
      <c r="BP22" s="297"/>
      <c r="BQ22" s="297"/>
      <c r="BR22" s="298"/>
      <c r="BS22" s="282"/>
      <c r="BT22" s="282"/>
      <c r="BU22" s="282"/>
      <c r="BV22" s="282"/>
      <c r="BW22" s="209"/>
      <c r="BX22" s="209"/>
      <c r="BY22" s="209"/>
      <c r="BZ22" s="209"/>
      <c r="CA22" s="284"/>
      <c r="CB22" s="284"/>
      <c r="CC22" s="284"/>
      <c r="CD22" s="284"/>
      <c r="CE22" s="284"/>
      <c r="CF22" s="284"/>
      <c r="CG22" s="284"/>
      <c r="CH22" s="302"/>
      <c r="CI22" s="303"/>
      <c r="CJ22" s="303"/>
      <c r="CK22" s="303"/>
      <c r="CL22" s="303"/>
      <c r="CM22" s="303"/>
      <c r="CN22" s="303"/>
      <c r="CO22" s="303"/>
      <c r="CP22" s="303"/>
      <c r="CQ22" s="304"/>
      <c r="CR22" s="302"/>
      <c r="CS22" s="304"/>
      <c r="CT22" s="282"/>
      <c r="CU22" s="282"/>
      <c r="CV22" s="294"/>
      <c r="CW22" s="294"/>
      <c r="CX22" s="294"/>
      <c r="CY22" s="209"/>
      <c r="CZ22" s="209"/>
      <c r="DA22" s="209"/>
      <c r="DB22" s="209"/>
      <c r="DC22" s="209"/>
      <c r="DD22" s="209"/>
      <c r="DE22" s="209"/>
      <c r="DF22" s="184"/>
      <c r="DG22" s="285"/>
      <c r="DH22" s="209"/>
      <c r="DI22" s="209"/>
      <c r="DJ22" s="209"/>
      <c r="DK22" s="285"/>
      <c r="DL22" s="209"/>
      <c r="DM22" s="209"/>
      <c r="DN22" s="209"/>
      <c r="DO22" s="209"/>
      <c r="DP22" s="285"/>
      <c r="DQ22" s="285"/>
      <c r="DR22" s="183"/>
      <c r="DS22" s="183"/>
      <c r="DT22" s="183"/>
      <c r="DU22" s="183"/>
      <c r="DV22" s="184"/>
      <c r="DW22" s="183"/>
      <c r="DX22" s="184"/>
      <c r="DY22" s="210"/>
      <c r="DZ22" s="210"/>
      <c r="EA22" s="210"/>
      <c r="EB22" s="194"/>
      <c r="EC22" s="184"/>
      <c r="ED22" s="194"/>
      <c r="EE22" s="184"/>
      <c r="EF22" s="194"/>
      <c r="EG22" s="194"/>
      <c r="EH22" s="194"/>
      <c r="EI22" s="184"/>
      <c r="EJ22" s="184"/>
      <c r="EK22" s="184"/>
      <c r="EL22" s="190"/>
      <c r="EM22" s="212"/>
      <c r="EN22" s="212"/>
      <c r="EO22" s="212"/>
      <c r="EP22" s="212"/>
    </row>
    <row r="23" spans="1:146" s="191" customFormat="1" ht="43.5" customHeight="1">
      <c r="A23" s="200"/>
      <c r="B23" s="205"/>
      <c r="C23" s="200"/>
      <c r="D23" s="209"/>
      <c r="E23" s="210"/>
      <c r="F23" s="211"/>
      <c r="G23" s="211"/>
      <c r="H23" s="210"/>
      <c r="I23" s="192"/>
      <c r="J23" s="184"/>
      <c r="K23" s="278"/>
      <c r="L23" s="278"/>
      <c r="M23" s="278"/>
      <c r="N23" s="278"/>
      <c r="O23" s="184"/>
      <c r="P23" s="278"/>
      <c r="Q23" s="210"/>
      <c r="R23" s="243" t="s">
        <v>210</v>
      </c>
      <c r="S23" s="243"/>
      <c r="T23" s="210"/>
      <c r="U23" s="193"/>
      <c r="V23" s="282"/>
      <c r="W23" s="284"/>
      <c r="X23" s="287"/>
      <c r="Y23" s="285"/>
      <c r="Z23" s="282"/>
      <c r="AA23" s="282"/>
      <c r="AB23" s="282"/>
      <c r="AC23" s="282"/>
      <c r="AD23" s="282"/>
      <c r="AE23" s="285"/>
      <c r="AF23" s="200"/>
      <c r="AG23" s="289"/>
      <c r="AH23" s="289"/>
      <c r="AI23" s="195"/>
      <c r="AJ23" s="195"/>
      <c r="AK23" s="285"/>
      <c r="AL23" s="285"/>
      <c r="AM23" s="195"/>
      <c r="AN23" s="289"/>
      <c r="AO23" s="289"/>
      <c r="AP23" s="289"/>
      <c r="AQ23" s="193"/>
      <c r="AR23" s="285"/>
      <c r="AS23" s="280"/>
      <c r="AT23" s="280"/>
      <c r="AU23" s="280"/>
      <c r="AV23" s="280"/>
      <c r="AW23" s="285"/>
      <c r="AX23" s="282"/>
      <c r="AY23" s="282"/>
      <c r="AZ23" s="285"/>
      <c r="BA23" s="282"/>
      <c r="BB23" s="282"/>
      <c r="BC23" s="285"/>
      <c r="BD23" s="285"/>
      <c r="BE23" s="285"/>
      <c r="BF23" s="285"/>
      <c r="BG23" s="210"/>
      <c r="BH23" s="210"/>
      <c r="BI23" s="211"/>
      <c r="BJ23" s="210"/>
      <c r="BK23" s="243" t="s">
        <v>211</v>
      </c>
      <c r="BL23" s="243"/>
      <c r="BM23" s="243"/>
      <c r="BN23" s="243"/>
      <c r="BO23" s="299"/>
      <c r="BP23" s="300"/>
      <c r="BQ23" s="300"/>
      <c r="BR23" s="301"/>
      <c r="BS23" s="282"/>
      <c r="BT23" s="282"/>
      <c r="BU23" s="282"/>
      <c r="BV23" s="282"/>
      <c r="BW23" s="209"/>
      <c r="BX23" s="209"/>
      <c r="BY23" s="209"/>
      <c r="BZ23" s="209"/>
      <c r="CA23" s="284"/>
      <c r="CB23" s="284"/>
      <c r="CC23" s="284"/>
      <c r="CD23" s="284"/>
      <c r="CE23" s="284"/>
      <c r="CF23" s="284"/>
      <c r="CG23" s="284"/>
      <c r="CH23" s="305"/>
      <c r="CI23" s="306"/>
      <c r="CJ23" s="306"/>
      <c r="CK23" s="306"/>
      <c r="CL23" s="306"/>
      <c r="CM23" s="306"/>
      <c r="CN23" s="306"/>
      <c r="CO23" s="306"/>
      <c r="CP23" s="306"/>
      <c r="CQ23" s="307"/>
      <c r="CR23" s="305"/>
      <c r="CS23" s="307"/>
      <c r="CT23" s="282"/>
      <c r="CU23" s="282"/>
      <c r="CV23" s="295"/>
      <c r="CW23" s="295"/>
      <c r="CX23" s="295"/>
      <c r="CY23" s="209"/>
      <c r="CZ23" s="209"/>
      <c r="DA23" s="209"/>
      <c r="DB23" s="209"/>
      <c r="DC23" s="209"/>
      <c r="DD23" s="209"/>
      <c r="DE23" s="209"/>
      <c r="DF23" s="184"/>
      <c r="DG23" s="285"/>
      <c r="DH23" s="209"/>
      <c r="DI23" s="209"/>
      <c r="DJ23" s="209"/>
      <c r="DK23" s="285"/>
      <c r="DL23" s="209"/>
      <c r="DM23" s="209"/>
      <c r="DN23" s="209"/>
      <c r="DO23" s="209"/>
      <c r="DP23" s="285"/>
      <c r="DQ23" s="285"/>
      <c r="DR23" s="183"/>
      <c r="DS23" s="183"/>
      <c r="DT23" s="183"/>
      <c r="DU23" s="183"/>
      <c r="DV23" s="184"/>
      <c r="DW23" s="183"/>
      <c r="DX23" s="184"/>
      <c r="DY23" s="210"/>
      <c r="DZ23" s="210"/>
      <c r="EA23" s="210"/>
      <c r="EB23" s="194"/>
      <c r="EC23" s="184"/>
      <c r="ED23" s="194"/>
      <c r="EE23" s="184"/>
      <c r="EF23" s="194"/>
      <c r="EG23" s="194"/>
      <c r="EH23" s="194"/>
      <c r="EI23" s="184"/>
      <c r="EJ23" s="184"/>
      <c r="EK23" s="184"/>
      <c r="EL23" s="190"/>
      <c r="EM23" s="213"/>
      <c r="EN23" s="213"/>
      <c r="EO23" s="213"/>
      <c r="EP23" s="213"/>
    </row>
    <row r="24" spans="2:142" s="13" customFormat="1" ht="12.75" customHeight="1">
      <c r="B24" s="12"/>
      <c r="D24" s="14"/>
      <c r="F24" s="12"/>
      <c r="G24" s="12"/>
      <c r="H24" s="28"/>
      <c r="I24" s="24"/>
      <c r="K24" s="36"/>
      <c r="L24" s="36"/>
      <c r="M24" s="37"/>
      <c r="N24" s="37"/>
      <c r="O24" s="40"/>
      <c r="P24" s="37"/>
      <c r="Q24" s="40"/>
      <c r="R24" s="38"/>
      <c r="S24" s="38"/>
      <c r="T24" s="40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40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39"/>
      <c r="AR24" s="45"/>
      <c r="AS24" s="45"/>
      <c r="AT24" s="45"/>
      <c r="AU24" s="45"/>
      <c r="AV24" s="45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40"/>
      <c r="BH24" s="40"/>
      <c r="BI24" s="12"/>
      <c r="BK24" s="15"/>
      <c r="BL24" s="15"/>
      <c r="BM24" s="15"/>
      <c r="BN24" s="15"/>
      <c r="BS24" s="16"/>
      <c r="BT24" s="16"/>
      <c r="BU24" s="16"/>
      <c r="BV24" s="16"/>
      <c r="BW24" s="16"/>
      <c r="BX24" s="16"/>
      <c r="BY24" s="17"/>
      <c r="BZ24" s="17"/>
      <c r="CA24" s="18"/>
      <c r="CB24" s="18"/>
      <c r="CC24" s="18"/>
      <c r="CD24" s="18"/>
      <c r="CE24" s="18"/>
      <c r="CF24" s="18"/>
      <c r="CG24" s="18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20"/>
      <c r="CX24" s="17"/>
      <c r="CY24" s="17"/>
      <c r="CZ24" s="17"/>
      <c r="DA24" s="17"/>
      <c r="DB24" s="17"/>
      <c r="DC24" s="17"/>
      <c r="DD24" s="17"/>
      <c r="DE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W24" s="17"/>
      <c r="EL24" s="76"/>
    </row>
    <row r="25" spans="2:142" s="13" customFormat="1" ht="12.75" customHeight="1">
      <c r="B25" s="100" t="s">
        <v>169</v>
      </c>
      <c r="D25" s="14"/>
      <c r="F25" s="12"/>
      <c r="G25" s="12"/>
      <c r="H25" s="28"/>
      <c r="I25" s="24"/>
      <c r="K25" s="36"/>
      <c r="L25" s="36"/>
      <c r="M25" s="37"/>
      <c r="N25" s="37"/>
      <c r="O25" s="40"/>
      <c r="P25" s="37"/>
      <c r="Q25" s="40"/>
      <c r="R25" s="38"/>
      <c r="S25" s="38"/>
      <c r="T25" s="40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40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39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40"/>
      <c r="BH25" s="40"/>
      <c r="BI25" s="12"/>
      <c r="BK25" s="15"/>
      <c r="BL25" s="15"/>
      <c r="BM25" s="15"/>
      <c r="BN25" s="15"/>
      <c r="BS25" s="16"/>
      <c r="BT25" s="16"/>
      <c r="BU25" s="16"/>
      <c r="BV25" s="16"/>
      <c r="BW25" s="16"/>
      <c r="BX25" s="16"/>
      <c r="BY25" s="17"/>
      <c r="BZ25" s="17"/>
      <c r="CA25" s="18"/>
      <c r="CB25" s="18"/>
      <c r="CC25" s="18"/>
      <c r="CD25" s="18"/>
      <c r="CE25" s="18"/>
      <c r="CF25" s="18"/>
      <c r="CG25" s="18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20"/>
      <c r="CX25" s="17"/>
      <c r="CY25" s="17"/>
      <c r="CZ25" s="17"/>
      <c r="DA25" s="17"/>
      <c r="DB25" s="17"/>
      <c r="DC25" s="17"/>
      <c r="DD25" s="17"/>
      <c r="DE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W25" s="17"/>
      <c r="EL25" s="76"/>
    </row>
    <row r="26" spans="2:142" s="13" customFormat="1" ht="25.5" customHeight="1">
      <c r="B26" s="216" t="s">
        <v>141</v>
      </c>
      <c r="C26" s="217"/>
      <c r="D26" s="217"/>
      <c r="E26" s="217"/>
      <c r="F26" s="217"/>
      <c r="G26" s="217"/>
      <c r="H26" s="218"/>
      <c r="I26" s="219"/>
      <c r="J26" s="220"/>
      <c r="K26" s="36"/>
      <c r="L26" s="36"/>
      <c r="M26" s="37"/>
      <c r="N26" s="37"/>
      <c r="O26" s="40"/>
      <c r="P26" s="37"/>
      <c r="Q26" s="40"/>
      <c r="R26" s="38"/>
      <c r="S26" s="38"/>
      <c r="T26" s="40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40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39"/>
      <c r="AR26" s="45"/>
      <c r="AS26" s="45"/>
      <c r="AT26" s="45"/>
      <c r="AU26" s="45"/>
      <c r="AV26" s="45"/>
      <c r="AW26" s="39"/>
      <c r="AX26" s="39"/>
      <c r="AY26" s="39"/>
      <c r="AZ26" s="39"/>
      <c r="BA26" s="39"/>
      <c r="BB26" s="39"/>
      <c r="BC26" s="61"/>
      <c r="BD26" s="61"/>
      <c r="BE26" s="61"/>
      <c r="BF26" s="61"/>
      <c r="BG26" s="62"/>
      <c r="BH26" s="62"/>
      <c r="BI26" s="62"/>
      <c r="BL26" s="15"/>
      <c r="BM26" s="15"/>
      <c r="BN26" s="15"/>
      <c r="BS26" s="16"/>
      <c r="BT26" s="16"/>
      <c r="BU26" s="16"/>
      <c r="BV26" s="16"/>
      <c r="BW26" s="16"/>
      <c r="BX26" s="16"/>
      <c r="BY26" s="17"/>
      <c r="BZ26" s="17"/>
      <c r="CA26" s="18"/>
      <c r="CB26" s="18"/>
      <c r="CC26" s="18"/>
      <c r="CD26" s="18"/>
      <c r="CE26" s="18"/>
      <c r="CF26" s="18"/>
      <c r="CG26" s="18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20"/>
      <c r="CX26" s="17"/>
      <c r="CY26" s="17"/>
      <c r="CZ26" s="17"/>
      <c r="DA26" s="17"/>
      <c r="DB26" s="17"/>
      <c r="DC26" s="17"/>
      <c r="DD26" s="17"/>
      <c r="DE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W26" s="17"/>
      <c r="EL26" s="76"/>
    </row>
    <row r="27" spans="2:142" s="13" customFormat="1" ht="26.25" customHeight="1">
      <c r="B27" s="216" t="s">
        <v>142</v>
      </c>
      <c r="C27" s="217"/>
      <c r="D27" s="217"/>
      <c r="E27" s="217"/>
      <c r="F27" s="217"/>
      <c r="G27" s="217"/>
      <c r="H27" s="218"/>
      <c r="I27" s="221"/>
      <c r="J27" s="222"/>
      <c r="K27" s="36"/>
      <c r="L27" s="36"/>
      <c r="M27" s="37"/>
      <c r="N27" s="37"/>
      <c r="O27" s="40"/>
      <c r="P27" s="37"/>
      <c r="Q27" s="40"/>
      <c r="R27" s="38"/>
      <c r="S27" s="38"/>
      <c r="T27" s="40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40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39"/>
      <c r="AR27" s="45"/>
      <c r="AS27" s="45"/>
      <c r="AT27" s="45"/>
      <c r="AU27" s="45"/>
      <c r="AV27" s="45"/>
      <c r="AW27" s="39"/>
      <c r="AX27" s="39"/>
      <c r="AY27" s="39"/>
      <c r="AZ27" s="39"/>
      <c r="BA27" s="39"/>
      <c r="BB27" s="39"/>
      <c r="BC27" s="61"/>
      <c r="BD27" s="61"/>
      <c r="BE27" s="61"/>
      <c r="BF27" s="61"/>
      <c r="BG27" s="63"/>
      <c r="BH27" s="64"/>
      <c r="BI27" s="64"/>
      <c r="BL27" s="15"/>
      <c r="BM27" s="15"/>
      <c r="BN27" s="15"/>
      <c r="BS27" s="16"/>
      <c r="BT27" s="16"/>
      <c r="BU27" s="16"/>
      <c r="BV27" s="16"/>
      <c r="BW27" s="16"/>
      <c r="BX27" s="16"/>
      <c r="BY27" s="17"/>
      <c r="BZ27" s="17"/>
      <c r="CA27" s="18"/>
      <c r="CB27" s="18"/>
      <c r="CC27" s="18"/>
      <c r="CD27" s="18"/>
      <c r="CE27" s="18"/>
      <c r="CF27" s="18"/>
      <c r="CG27" s="18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20"/>
      <c r="CX27" s="17"/>
      <c r="CY27" s="17"/>
      <c r="CZ27" s="17"/>
      <c r="DA27" s="17"/>
      <c r="DB27" s="17"/>
      <c r="DC27" s="17"/>
      <c r="DD27" s="17"/>
      <c r="DE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W27" s="17"/>
      <c r="EL27" s="76"/>
    </row>
    <row r="28" spans="2:142" s="13" customFormat="1" ht="12.75" customHeight="1" thickBot="1">
      <c r="B28" s="66"/>
      <c r="C28" s="66"/>
      <c r="D28" s="66"/>
      <c r="E28" s="66"/>
      <c r="F28" s="66"/>
      <c r="G28" s="67"/>
      <c r="H28" s="67"/>
      <c r="I28" s="66"/>
      <c r="J28" s="66"/>
      <c r="K28" s="36"/>
      <c r="L28" s="36"/>
      <c r="M28" s="37"/>
      <c r="N28" s="37"/>
      <c r="O28" s="40"/>
      <c r="P28" s="37"/>
      <c r="Q28" s="40"/>
      <c r="R28" s="38"/>
      <c r="S28" s="38"/>
      <c r="T28" s="40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40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39"/>
      <c r="AR28" s="45"/>
      <c r="AS28" s="45"/>
      <c r="AT28" s="45"/>
      <c r="AU28" s="45"/>
      <c r="AV28" s="45"/>
      <c r="AW28" s="39"/>
      <c r="AX28" s="39"/>
      <c r="AY28" s="39"/>
      <c r="AZ28" s="39"/>
      <c r="BA28" s="39"/>
      <c r="BB28" s="39"/>
      <c r="BC28" s="61"/>
      <c r="BD28" s="61"/>
      <c r="BE28" s="61"/>
      <c r="BF28" s="61"/>
      <c r="BG28" s="63"/>
      <c r="BH28" s="64"/>
      <c r="BI28" s="64"/>
      <c r="BL28" s="15"/>
      <c r="BM28" s="15"/>
      <c r="BN28" s="15"/>
      <c r="BS28" s="16"/>
      <c r="BT28" s="16"/>
      <c r="BU28" s="16"/>
      <c r="BV28" s="16"/>
      <c r="BW28" s="16"/>
      <c r="BX28" s="16"/>
      <c r="BY28" s="17"/>
      <c r="BZ28" s="17"/>
      <c r="CA28" s="18"/>
      <c r="CB28" s="18"/>
      <c r="CC28" s="18"/>
      <c r="CD28" s="18"/>
      <c r="CE28" s="18"/>
      <c r="CF28" s="18"/>
      <c r="CG28" s="18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20"/>
      <c r="CX28" s="17"/>
      <c r="CY28" s="17"/>
      <c r="CZ28" s="17"/>
      <c r="DA28" s="17"/>
      <c r="DB28" s="17"/>
      <c r="DC28" s="17"/>
      <c r="DD28" s="17"/>
      <c r="DE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W28" s="17"/>
      <c r="EL28" s="76"/>
    </row>
    <row r="29" spans="2:142" s="13" customFormat="1" ht="12.75" customHeight="1">
      <c r="B29" s="223" t="s">
        <v>143</v>
      </c>
      <c r="C29" s="224"/>
      <c r="D29" s="224"/>
      <c r="E29" s="224"/>
      <c r="F29" s="224"/>
      <c r="G29" s="225"/>
      <c r="H29" s="232"/>
      <c r="I29" s="233"/>
      <c r="J29" s="234"/>
      <c r="K29" s="36"/>
      <c r="L29" s="36"/>
      <c r="M29" s="37"/>
      <c r="N29" s="37"/>
      <c r="O29" s="40"/>
      <c r="P29" s="37"/>
      <c r="Q29" s="40"/>
      <c r="R29" s="38"/>
      <c r="S29" s="38"/>
      <c r="T29" s="40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40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39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39"/>
      <c r="BC29" s="61"/>
      <c r="BD29" s="61"/>
      <c r="BE29" s="61"/>
      <c r="BF29" s="61"/>
      <c r="BG29" s="63"/>
      <c r="BH29" s="64"/>
      <c r="BI29" s="64"/>
      <c r="BL29" s="15"/>
      <c r="BM29" s="15"/>
      <c r="BN29" s="15"/>
      <c r="BS29" s="16"/>
      <c r="BT29" s="16"/>
      <c r="BU29" s="16"/>
      <c r="BV29" s="16"/>
      <c r="BW29" s="16"/>
      <c r="BX29" s="16"/>
      <c r="BY29" s="17"/>
      <c r="BZ29" s="17"/>
      <c r="CA29" s="18"/>
      <c r="CB29" s="18"/>
      <c r="CC29" s="18"/>
      <c r="CD29" s="18"/>
      <c r="CE29" s="18"/>
      <c r="CF29" s="18"/>
      <c r="CG29" s="18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20"/>
      <c r="CX29" s="17"/>
      <c r="CY29" s="17"/>
      <c r="CZ29" s="17"/>
      <c r="DA29" s="17"/>
      <c r="DB29" s="17"/>
      <c r="DC29" s="17"/>
      <c r="DD29" s="17"/>
      <c r="DE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W29" s="17"/>
      <c r="EL29" s="76"/>
    </row>
    <row r="30" spans="2:142" s="13" customFormat="1" ht="12.75" customHeight="1">
      <c r="B30" s="226"/>
      <c r="C30" s="227"/>
      <c r="D30" s="227"/>
      <c r="E30" s="227"/>
      <c r="F30" s="227"/>
      <c r="G30" s="228"/>
      <c r="H30" s="235"/>
      <c r="I30" s="236"/>
      <c r="J30" s="237"/>
      <c r="K30" s="36"/>
      <c r="L30" s="36"/>
      <c r="M30" s="37"/>
      <c r="N30" s="37"/>
      <c r="O30" s="40"/>
      <c r="P30" s="37"/>
      <c r="Q30" s="40"/>
      <c r="R30" s="38"/>
      <c r="S30" s="38"/>
      <c r="T30" s="40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0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39"/>
      <c r="AR30" s="45"/>
      <c r="AS30" s="45"/>
      <c r="AT30" s="45"/>
      <c r="AU30" s="45"/>
      <c r="AV30" s="45"/>
      <c r="AW30" s="39"/>
      <c r="AX30" s="39"/>
      <c r="AY30" s="39"/>
      <c r="AZ30" s="39"/>
      <c r="BA30" s="39"/>
      <c r="BB30" s="39"/>
      <c r="BC30" s="61"/>
      <c r="BD30" s="61"/>
      <c r="BE30" s="61"/>
      <c r="BF30" s="61"/>
      <c r="BG30" s="63"/>
      <c r="BH30" s="64"/>
      <c r="BI30" s="64"/>
      <c r="BL30" s="15"/>
      <c r="BM30" s="15"/>
      <c r="BN30" s="15"/>
      <c r="BS30" s="16"/>
      <c r="BT30" s="16"/>
      <c r="BU30" s="16"/>
      <c r="BV30" s="16"/>
      <c r="BW30" s="16"/>
      <c r="BX30" s="16"/>
      <c r="BY30" s="17"/>
      <c r="BZ30" s="17"/>
      <c r="CA30" s="18"/>
      <c r="CB30" s="18"/>
      <c r="CC30" s="18"/>
      <c r="CD30" s="18"/>
      <c r="CE30" s="18"/>
      <c r="CF30" s="18"/>
      <c r="CG30" s="18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20"/>
      <c r="CX30" s="17"/>
      <c r="CY30" s="17"/>
      <c r="CZ30" s="17"/>
      <c r="DA30" s="17"/>
      <c r="DB30" s="17"/>
      <c r="DC30" s="17"/>
      <c r="DD30" s="17"/>
      <c r="DE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W30" s="17"/>
      <c r="EL30" s="76"/>
    </row>
    <row r="31" spans="2:142" s="13" customFormat="1" ht="12.75" customHeight="1">
      <c r="B31" s="226"/>
      <c r="C31" s="227"/>
      <c r="D31" s="227"/>
      <c r="E31" s="227"/>
      <c r="F31" s="227"/>
      <c r="G31" s="228"/>
      <c r="H31" s="235"/>
      <c r="I31" s="236"/>
      <c r="J31" s="237"/>
      <c r="K31" s="36"/>
      <c r="L31" s="36"/>
      <c r="M31" s="37"/>
      <c r="N31" s="37"/>
      <c r="O31" s="40"/>
      <c r="P31" s="37"/>
      <c r="Q31" s="40"/>
      <c r="R31" s="38"/>
      <c r="S31" s="38"/>
      <c r="T31" s="40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40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39"/>
      <c r="AR31" s="45"/>
      <c r="AS31" s="45"/>
      <c r="AT31" s="45"/>
      <c r="AU31" s="45"/>
      <c r="AV31" s="45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40"/>
      <c r="BH31" s="40"/>
      <c r="BI31" s="12"/>
      <c r="BK31" s="15"/>
      <c r="BL31" s="15"/>
      <c r="BM31" s="15"/>
      <c r="BN31" s="15"/>
      <c r="BS31" s="16"/>
      <c r="BT31" s="16"/>
      <c r="BU31" s="16"/>
      <c r="BV31" s="16"/>
      <c r="BW31" s="16"/>
      <c r="BX31" s="16"/>
      <c r="BY31" s="17"/>
      <c r="BZ31" s="17"/>
      <c r="CA31" s="18"/>
      <c r="CB31" s="18"/>
      <c r="CC31" s="18"/>
      <c r="CD31" s="18"/>
      <c r="CE31" s="18"/>
      <c r="CF31" s="18"/>
      <c r="CG31" s="18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20"/>
      <c r="CX31" s="17"/>
      <c r="CY31" s="17"/>
      <c r="CZ31" s="17"/>
      <c r="DA31" s="17"/>
      <c r="DB31" s="17"/>
      <c r="DC31" s="17"/>
      <c r="DD31" s="17"/>
      <c r="DE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W31" s="17"/>
      <c r="EL31" s="76"/>
    </row>
    <row r="32" spans="2:142" s="13" customFormat="1" ht="12.75" customHeight="1">
      <c r="B32" s="226"/>
      <c r="C32" s="227"/>
      <c r="D32" s="227"/>
      <c r="E32" s="227"/>
      <c r="F32" s="227"/>
      <c r="G32" s="228"/>
      <c r="H32" s="235"/>
      <c r="I32" s="236"/>
      <c r="J32" s="237"/>
      <c r="K32" s="36"/>
      <c r="L32" s="36"/>
      <c r="M32" s="37"/>
      <c r="N32" s="37"/>
      <c r="O32" s="40"/>
      <c r="P32" s="37"/>
      <c r="Q32" s="40"/>
      <c r="R32" s="38"/>
      <c r="S32" s="38"/>
      <c r="T32" s="40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40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39"/>
      <c r="AR32" s="45"/>
      <c r="AS32" s="45"/>
      <c r="AT32" s="45"/>
      <c r="AU32" s="45"/>
      <c r="AV32" s="45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40"/>
      <c r="BH32" s="40"/>
      <c r="BI32" s="12"/>
      <c r="BK32" s="15"/>
      <c r="BL32" s="15"/>
      <c r="BM32" s="15"/>
      <c r="BN32" s="15"/>
      <c r="BS32" s="16"/>
      <c r="BT32" s="16"/>
      <c r="BU32" s="16"/>
      <c r="BV32" s="16"/>
      <c r="BW32" s="16"/>
      <c r="BX32" s="16"/>
      <c r="BY32" s="17"/>
      <c r="BZ32" s="17"/>
      <c r="CA32" s="18"/>
      <c r="CB32" s="18"/>
      <c r="CC32" s="18"/>
      <c r="CD32" s="18"/>
      <c r="CE32" s="18"/>
      <c r="CF32" s="18"/>
      <c r="CG32" s="18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20"/>
      <c r="CX32" s="17"/>
      <c r="CY32" s="17"/>
      <c r="CZ32" s="17"/>
      <c r="DA32" s="17"/>
      <c r="DB32" s="17"/>
      <c r="DC32" s="17"/>
      <c r="DD32" s="17"/>
      <c r="DE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W32" s="17"/>
      <c r="EL32" s="76"/>
    </row>
    <row r="33" spans="2:142" s="13" customFormat="1" ht="12.75" customHeight="1">
      <c r="B33" s="226"/>
      <c r="C33" s="227"/>
      <c r="D33" s="227"/>
      <c r="E33" s="227"/>
      <c r="F33" s="227"/>
      <c r="G33" s="228"/>
      <c r="H33" s="235"/>
      <c r="I33" s="236"/>
      <c r="J33" s="237"/>
      <c r="K33" s="36"/>
      <c r="L33" s="36"/>
      <c r="M33" s="37"/>
      <c r="N33" s="37"/>
      <c r="O33" s="40"/>
      <c r="P33" s="37"/>
      <c r="Q33" s="40"/>
      <c r="R33" s="38"/>
      <c r="S33" s="38"/>
      <c r="T33" s="40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40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39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40"/>
      <c r="BH33" s="40"/>
      <c r="BI33" s="12"/>
      <c r="BK33" s="15"/>
      <c r="BL33" s="15"/>
      <c r="BM33" s="15"/>
      <c r="BN33" s="15"/>
      <c r="BS33" s="16"/>
      <c r="BT33" s="16"/>
      <c r="BU33" s="16"/>
      <c r="BV33" s="16"/>
      <c r="BW33" s="16"/>
      <c r="BX33" s="16"/>
      <c r="BY33" s="17"/>
      <c r="BZ33" s="17"/>
      <c r="CA33" s="18"/>
      <c r="CB33" s="18"/>
      <c r="CC33" s="18"/>
      <c r="CD33" s="18"/>
      <c r="CE33" s="18"/>
      <c r="CF33" s="18"/>
      <c r="CG33" s="18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20"/>
      <c r="CX33" s="17"/>
      <c r="CY33" s="17"/>
      <c r="CZ33" s="17"/>
      <c r="DA33" s="17"/>
      <c r="DB33" s="17"/>
      <c r="DC33" s="17"/>
      <c r="DD33" s="17"/>
      <c r="DE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W33" s="17"/>
      <c r="EL33" s="76"/>
    </row>
    <row r="34" spans="2:142" s="13" customFormat="1" ht="12.75" customHeight="1" thickBot="1">
      <c r="B34" s="229"/>
      <c r="C34" s="230"/>
      <c r="D34" s="230"/>
      <c r="E34" s="230"/>
      <c r="F34" s="230"/>
      <c r="G34" s="231"/>
      <c r="H34" s="238"/>
      <c r="I34" s="239"/>
      <c r="J34" s="240"/>
      <c r="K34" s="36"/>
      <c r="L34" s="36"/>
      <c r="M34" s="37"/>
      <c r="N34" s="37"/>
      <c r="O34" s="40"/>
      <c r="P34" s="37"/>
      <c r="Q34" s="40"/>
      <c r="R34" s="38"/>
      <c r="S34" s="38"/>
      <c r="T34" s="40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40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39"/>
      <c r="AR34" s="45"/>
      <c r="AS34" s="45"/>
      <c r="AT34" s="45"/>
      <c r="AU34" s="45"/>
      <c r="AV34" s="45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40"/>
      <c r="BH34" s="40"/>
      <c r="BI34" s="12"/>
      <c r="BK34" s="15"/>
      <c r="BL34" s="15"/>
      <c r="BM34" s="15"/>
      <c r="BN34" s="15"/>
      <c r="BS34" s="16"/>
      <c r="BT34" s="16"/>
      <c r="BU34" s="16"/>
      <c r="BV34" s="16"/>
      <c r="BW34" s="16"/>
      <c r="BX34" s="16"/>
      <c r="BY34" s="17"/>
      <c r="BZ34" s="17"/>
      <c r="CA34" s="18"/>
      <c r="CB34" s="18"/>
      <c r="CC34" s="18"/>
      <c r="CD34" s="18"/>
      <c r="CE34" s="18"/>
      <c r="CF34" s="18"/>
      <c r="CG34" s="18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20"/>
      <c r="CX34" s="17"/>
      <c r="CY34" s="17"/>
      <c r="CZ34" s="17"/>
      <c r="DA34" s="17"/>
      <c r="DB34" s="17"/>
      <c r="DC34" s="17"/>
      <c r="DD34" s="17"/>
      <c r="DE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W34" s="17"/>
      <c r="EL34" s="76"/>
    </row>
    <row r="35" spans="2:142" s="13" customFormat="1" ht="12.75" customHeight="1">
      <c r="B35" s="12"/>
      <c r="D35" s="14"/>
      <c r="F35" s="12"/>
      <c r="G35" s="12"/>
      <c r="H35" s="28"/>
      <c r="I35" s="24"/>
      <c r="K35" s="36"/>
      <c r="L35" s="36"/>
      <c r="M35" s="37"/>
      <c r="N35" s="37"/>
      <c r="O35" s="40"/>
      <c r="P35" s="37"/>
      <c r="Q35" s="40"/>
      <c r="R35" s="38"/>
      <c r="S35" s="38"/>
      <c r="T35" s="40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40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39"/>
      <c r="AR35" s="45"/>
      <c r="AS35" s="45"/>
      <c r="AT35" s="45"/>
      <c r="AU35" s="45"/>
      <c r="AV35" s="45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40"/>
      <c r="BH35" s="40"/>
      <c r="BI35" s="12"/>
      <c r="BK35" s="15"/>
      <c r="BL35" s="15"/>
      <c r="BM35" s="15"/>
      <c r="BN35" s="15"/>
      <c r="BS35" s="16"/>
      <c r="BT35" s="16"/>
      <c r="BU35" s="16"/>
      <c r="BV35" s="16"/>
      <c r="BW35" s="16"/>
      <c r="BX35" s="16"/>
      <c r="BY35" s="17"/>
      <c r="BZ35" s="17"/>
      <c r="CA35" s="18"/>
      <c r="CB35" s="18"/>
      <c r="CC35" s="18"/>
      <c r="CD35" s="18"/>
      <c r="CE35" s="18"/>
      <c r="CF35" s="18"/>
      <c r="CG35" s="18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20"/>
      <c r="CX35" s="17"/>
      <c r="CY35" s="17"/>
      <c r="CZ35" s="17"/>
      <c r="DA35" s="17"/>
      <c r="DB35" s="17"/>
      <c r="DC35" s="17"/>
      <c r="DD35" s="17"/>
      <c r="DE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W35" s="17"/>
      <c r="EL35" s="76"/>
    </row>
    <row r="36" spans="2:142" s="13" customFormat="1" ht="12.75" customHeight="1">
      <c r="B36" s="12"/>
      <c r="D36" s="14"/>
      <c r="F36" s="12"/>
      <c r="G36" s="12"/>
      <c r="H36" s="28"/>
      <c r="I36" s="24"/>
      <c r="K36" s="36"/>
      <c r="L36" s="36"/>
      <c r="M36" s="37"/>
      <c r="N36" s="37"/>
      <c r="O36" s="40"/>
      <c r="P36" s="37"/>
      <c r="Q36" s="40"/>
      <c r="R36" s="38"/>
      <c r="S36" s="38"/>
      <c r="T36" s="40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40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39"/>
      <c r="AR36" s="45"/>
      <c r="AS36" s="45"/>
      <c r="AT36" s="45"/>
      <c r="AU36" s="45"/>
      <c r="AV36" s="45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40"/>
      <c r="BH36" s="40"/>
      <c r="BI36" s="12"/>
      <c r="BK36" s="15"/>
      <c r="BL36" s="15"/>
      <c r="BM36" s="15"/>
      <c r="BN36" s="15"/>
      <c r="BS36" s="16"/>
      <c r="BT36" s="16"/>
      <c r="BU36" s="16"/>
      <c r="BV36" s="16"/>
      <c r="BW36" s="16"/>
      <c r="BX36" s="16"/>
      <c r="BY36" s="17"/>
      <c r="BZ36" s="17"/>
      <c r="CA36" s="18"/>
      <c r="CB36" s="18"/>
      <c r="CC36" s="18"/>
      <c r="CD36" s="18"/>
      <c r="CE36" s="18"/>
      <c r="CF36" s="18"/>
      <c r="CG36" s="18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20"/>
      <c r="CX36" s="17"/>
      <c r="CY36" s="17"/>
      <c r="CZ36" s="17"/>
      <c r="DA36" s="17"/>
      <c r="DB36" s="17"/>
      <c r="DC36" s="17"/>
      <c r="DD36" s="17"/>
      <c r="DE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W36" s="17"/>
      <c r="EL36" s="76"/>
    </row>
    <row r="37" spans="2:142" s="13" customFormat="1" ht="12.75" customHeight="1">
      <c r="B37" s="12"/>
      <c r="D37" s="14"/>
      <c r="F37" s="12"/>
      <c r="G37" s="12"/>
      <c r="H37" s="28"/>
      <c r="I37" s="24"/>
      <c r="K37" s="36"/>
      <c r="L37" s="36"/>
      <c r="M37" s="37"/>
      <c r="N37" s="37"/>
      <c r="O37" s="40"/>
      <c r="P37" s="37"/>
      <c r="Q37" s="40"/>
      <c r="R37" s="38"/>
      <c r="S37" s="38"/>
      <c r="T37" s="40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40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39"/>
      <c r="AR37" s="45"/>
      <c r="AS37" s="45"/>
      <c r="AT37" s="45"/>
      <c r="AU37" s="45"/>
      <c r="AV37" s="45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40"/>
      <c r="BH37" s="40"/>
      <c r="BI37" s="12"/>
      <c r="BK37" s="15"/>
      <c r="BL37" s="15"/>
      <c r="BM37" s="15"/>
      <c r="BN37" s="15"/>
      <c r="BS37" s="16"/>
      <c r="BT37" s="16"/>
      <c r="BU37" s="16"/>
      <c r="BV37" s="16"/>
      <c r="BW37" s="16"/>
      <c r="BX37" s="16"/>
      <c r="BY37" s="17"/>
      <c r="BZ37" s="17"/>
      <c r="CA37" s="18"/>
      <c r="CB37" s="18"/>
      <c r="CC37" s="18"/>
      <c r="CD37" s="18"/>
      <c r="CE37" s="18"/>
      <c r="CF37" s="18"/>
      <c r="CG37" s="18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20"/>
      <c r="CX37" s="17"/>
      <c r="CY37" s="17"/>
      <c r="CZ37" s="17"/>
      <c r="DA37" s="17"/>
      <c r="DB37" s="17"/>
      <c r="DC37" s="17"/>
      <c r="DD37" s="17"/>
      <c r="DE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W37" s="17"/>
      <c r="EL37" s="76"/>
    </row>
    <row r="38" spans="2:142" s="13" customFormat="1" ht="12.75" customHeight="1">
      <c r="B38" s="12"/>
      <c r="D38" s="14"/>
      <c r="F38" s="12"/>
      <c r="G38" s="12"/>
      <c r="H38" s="28"/>
      <c r="I38" s="24"/>
      <c r="K38" s="36"/>
      <c r="L38" s="36"/>
      <c r="M38" s="37"/>
      <c r="N38" s="37"/>
      <c r="O38" s="40"/>
      <c r="P38" s="37"/>
      <c r="Q38" s="40"/>
      <c r="R38" s="38"/>
      <c r="S38" s="38"/>
      <c r="T38" s="40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40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39"/>
      <c r="AR38" s="45"/>
      <c r="AS38" s="45"/>
      <c r="AT38" s="45"/>
      <c r="AU38" s="45"/>
      <c r="AV38" s="45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40"/>
      <c r="BH38" s="40"/>
      <c r="BI38" s="12"/>
      <c r="BK38" s="15"/>
      <c r="BL38" s="15"/>
      <c r="BM38" s="15"/>
      <c r="BN38" s="15"/>
      <c r="BS38" s="16"/>
      <c r="BT38" s="16"/>
      <c r="BU38" s="16"/>
      <c r="BV38" s="16"/>
      <c r="BW38" s="16"/>
      <c r="BX38" s="16"/>
      <c r="BY38" s="17"/>
      <c r="BZ38" s="17"/>
      <c r="CA38" s="18"/>
      <c r="CB38" s="18"/>
      <c r="CC38" s="18"/>
      <c r="CD38" s="18"/>
      <c r="CE38" s="18"/>
      <c r="CF38" s="18"/>
      <c r="CG38" s="18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20"/>
      <c r="CX38" s="17"/>
      <c r="CY38" s="17"/>
      <c r="CZ38" s="17"/>
      <c r="DA38" s="17"/>
      <c r="DB38" s="17"/>
      <c r="DC38" s="17"/>
      <c r="DD38" s="17"/>
      <c r="DE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W38" s="17"/>
      <c r="EL38" s="76"/>
    </row>
    <row r="39" spans="2:142" s="13" customFormat="1" ht="12.75" customHeight="1">
      <c r="B39" s="12"/>
      <c r="D39" s="14"/>
      <c r="F39" s="12"/>
      <c r="G39" s="12"/>
      <c r="H39" s="28"/>
      <c r="I39" s="24"/>
      <c r="K39" s="36"/>
      <c r="L39" s="36"/>
      <c r="M39" s="37"/>
      <c r="N39" s="37"/>
      <c r="O39" s="40"/>
      <c r="P39" s="37"/>
      <c r="Q39" s="40"/>
      <c r="R39" s="38"/>
      <c r="S39" s="38"/>
      <c r="T39" s="40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40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39"/>
      <c r="AR39" s="45"/>
      <c r="AS39" s="45"/>
      <c r="AT39" s="45"/>
      <c r="AU39" s="45"/>
      <c r="AV39" s="45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40"/>
      <c r="BH39" s="40"/>
      <c r="BI39" s="12"/>
      <c r="BK39" s="15"/>
      <c r="BL39" s="15"/>
      <c r="BM39" s="15"/>
      <c r="BN39" s="15"/>
      <c r="BS39" s="16"/>
      <c r="BT39" s="16"/>
      <c r="BU39" s="16"/>
      <c r="BV39" s="16"/>
      <c r="BW39" s="16"/>
      <c r="BX39" s="16"/>
      <c r="BY39" s="17"/>
      <c r="BZ39" s="17"/>
      <c r="CA39" s="18"/>
      <c r="CB39" s="18"/>
      <c r="CC39" s="18"/>
      <c r="CD39" s="18"/>
      <c r="CE39" s="18"/>
      <c r="CF39" s="18"/>
      <c r="CG39" s="18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20"/>
      <c r="CX39" s="17"/>
      <c r="CY39" s="17"/>
      <c r="CZ39" s="17"/>
      <c r="DA39" s="17"/>
      <c r="DB39" s="17"/>
      <c r="DC39" s="17"/>
      <c r="DD39" s="17"/>
      <c r="DE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W39" s="17"/>
      <c r="EL39" s="76"/>
    </row>
    <row r="40" spans="2:142" s="13" customFormat="1" ht="12.75" customHeight="1">
      <c r="B40" s="12"/>
      <c r="D40" s="14"/>
      <c r="F40" s="12"/>
      <c r="G40" s="12"/>
      <c r="H40" s="28"/>
      <c r="I40" s="24"/>
      <c r="K40" s="36"/>
      <c r="L40" s="36"/>
      <c r="M40" s="37"/>
      <c r="N40" s="37"/>
      <c r="O40" s="40"/>
      <c r="P40" s="37"/>
      <c r="Q40" s="40"/>
      <c r="R40" s="38"/>
      <c r="S40" s="38"/>
      <c r="T40" s="40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40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39"/>
      <c r="AR40" s="45"/>
      <c r="AS40" s="45"/>
      <c r="AT40" s="45"/>
      <c r="AU40" s="45"/>
      <c r="AV40" s="45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40"/>
      <c r="BH40" s="40"/>
      <c r="BI40" s="12"/>
      <c r="BK40" s="15"/>
      <c r="BL40" s="15"/>
      <c r="BM40" s="15"/>
      <c r="BN40" s="15"/>
      <c r="BS40" s="16"/>
      <c r="BT40" s="16"/>
      <c r="BU40" s="16"/>
      <c r="BV40" s="16"/>
      <c r="BW40" s="16"/>
      <c r="BX40" s="16"/>
      <c r="BY40" s="17"/>
      <c r="BZ40" s="17"/>
      <c r="CA40" s="18"/>
      <c r="CB40" s="18"/>
      <c r="CC40" s="18"/>
      <c r="CD40" s="18"/>
      <c r="CE40" s="18"/>
      <c r="CF40" s="18"/>
      <c r="CG40" s="18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20"/>
      <c r="CX40" s="17"/>
      <c r="CY40" s="17"/>
      <c r="CZ40" s="17"/>
      <c r="DA40" s="17"/>
      <c r="DB40" s="17"/>
      <c r="DC40" s="17"/>
      <c r="DD40" s="17"/>
      <c r="DE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W40" s="17"/>
      <c r="EL40" s="76"/>
    </row>
    <row r="41" spans="2:142" s="13" customFormat="1" ht="12.75" customHeight="1">
      <c r="B41" s="12"/>
      <c r="D41" s="14"/>
      <c r="F41" s="12"/>
      <c r="G41" s="12"/>
      <c r="H41" s="28"/>
      <c r="I41" s="24"/>
      <c r="K41" s="36"/>
      <c r="L41" s="36"/>
      <c r="M41" s="37"/>
      <c r="N41" s="37"/>
      <c r="O41" s="40"/>
      <c r="P41" s="37"/>
      <c r="Q41" s="40"/>
      <c r="R41" s="38"/>
      <c r="S41" s="38"/>
      <c r="T41" s="40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40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39"/>
      <c r="AR41" s="45"/>
      <c r="AS41" s="45"/>
      <c r="AT41" s="45"/>
      <c r="AU41" s="45"/>
      <c r="AV41" s="45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40"/>
      <c r="BH41" s="40"/>
      <c r="BI41" s="12"/>
      <c r="BK41" s="15"/>
      <c r="BL41" s="15"/>
      <c r="BM41" s="15"/>
      <c r="BN41" s="15"/>
      <c r="BS41" s="16"/>
      <c r="BT41" s="16"/>
      <c r="BU41" s="16"/>
      <c r="BV41" s="16"/>
      <c r="BW41" s="16"/>
      <c r="BX41" s="16"/>
      <c r="BY41" s="17"/>
      <c r="BZ41" s="17"/>
      <c r="CA41" s="18"/>
      <c r="CB41" s="18"/>
      <c r="CC41" s="18"/>
      <c r="CD41" s="18"/>
      <c r="CE41" s="18"/>
      <c r="CF41" s="18"/>
      <c r="CG41" s="18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20"/>
      <c r="CX41" s="17"/>
      <c r="CY41" s="17"/>
      <c r="CZ41" s="17"/>
      <c r="DA41" s="17"/>
      <c r="DB41" s="17"/>
      <c r="DC41" s="17"/>
      <c r="DD41" s="17"/>
      <c r="DE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W41" s="17"/>
      <c r="EL41" s="76"/>
    </row>
    <row r="42" spans="2:142" s="13" customFormat="1" ht="12.75" customHeight="1">
      <c r="B42" s="12"/>
      <c r="D42" s="14"/>
      <c r="F42" s="12"/>
      <c r="G42" s="12"/>
      <c r="H42" s="28"/>
      <c r="I42" s="24"/>
      <c r="K42" s="36"/>
      <c r="L42" s="36"/>
      <c r="M42" s="37"/>
      <c r="N42" s="37"/>
      <c r="O42" s="40"/>
      <c r="P42" s="37"/>
      <c r="Q42" s="40"/>
      <c r="R42" s="38"/>
      <c r="S42" s="38"/>
      <c r="T42" s="40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40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39"/>
      <c r="AR42" s="45"/>
      <c r="AS42" s="45"/>
      <c r="AT42" s="45"/>
      <c r="AU42" s="45"/>
      <c r="AV42" s="45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40"/>
      <c r="BH42" s="40"/>
      <c r="BI42" s="12"/>
      <c r="BK42" s="15"/>
      <c r="BL42" s="15"/>
      <c r="BM42" s="15"/>
      <c r="BN42" s="15"/>
      <c r="BS42" s="16"/>
      <c r="BT42" s="16"/>
      <c r="BU42" s="16"/>
      <c r="BV42" s="16"/>
      <c r="BW42" s="16"/>
      <c r="BX42" s="16"/>
      <c r="BY42" s="17"/>
      <c r="BZ42" s="17"/>
      <c r="CA42" s="18"/>
      <c r="CB42" s="18"/>
      <c r="CC42" s="18"/>
      <c r="CD42" s="18"/>
      <c r="CE42" s="18"/>
      <c r="CF42" s="18"/>
      <c r="CG42" s="18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20"/>
      <c r="CX42" s="17"/>
      <c r="CY42" s="17"/>
      <c r="CZ42" s="17"/>
      <c r="DA42" s="17"/>
      <c r="DB42" s="17"/>
      <c r="DC42" s="17"/>
      <c r="DD42" s="17"/>
      <c r="DE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W42" s="17"/>
      <c r="EL42" s="76"/>
    </row>
    <row r="43" spans="2:142" s="13" customFormat="1" ht="12.75" customHeight="1">
      <c r="B43" s="12"/>
      <c r="D43" s="14"/>
      <c r="F43" s="12"/>
      <c r="G43" s="12"/>
      <c r="H43" s="28"/>
      <c r="I43" s="24"/>
      <c r="K43" s="36"/>
      <c r="L43" s="36"/>
      <c r="M43" s="37"/>
      <c r="N43" s="37"/>
      <c r="O43" s="40"/>
      <c r="P43" s="37"/>
      <c r="Q43" s="40"/>
      <c r="R43" s="38"/>
      <c r="S43" s="38"/>
      <c r="T43" s="40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40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39"/>
      <c r="AR43" s="45"/>
      <c r="AS43" s="45"/>
      <c r="AT43" s="45"/>
      <c r="AU43" s="45"/>
      <c r="AV43" s="45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40"/>
      <c r="BH43" s="40"/>
      <c r="BI43" s="12"/>
      <c r="BK43" s="15"/>
      <c r="BL43" s="15"/>
      <c r="BM43" s="15"/>
      <c r="BN43" s="15"/>
      <c r="BS43" s="16"/>
      <c r="BT43" s="16"/>
      <c r="BU43" s="16"/>
      <c r="BV43" s="16"/>
      <c r="BW43" s="16"/>
      <c r="BX43" s="16"/>
      <c r="BY43" s="17"/>
      <c r="BZ43" s="17"/>
      <c r="CA43" s="18"/>
      <c r="CB43" s="18"/>
      <c r="CC43" s="18"/>
      <c r="CD43" s="18"/>
      <c r="CE43" s="18"/>
      <c r="CF43" s="18"/>
      <c r="CG43" s="18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20"/>
      <c r="CX43" s="17"/>
      <c r="CY43" s="17"/>
      <c r="CZ43" s="17"/>
      <c r="DA43" s="17"/>
      <c r="DB43" s="17"/>
      <c r="DC43" s="17"/>
      <c r="DD43" s="17"/>
      <c r="DE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W43" s="17"/>
      <c r="EL43" s="76"/>
    </row>
    <row r="44" spans="2:142" s="13" customFormat="1" ht="12.75" customHeight="1">
      <c r="B44" s="12"/>
      <c r="D44" s="14"/>
      <c r="F44" s="12"/>
      <c r="G44" s="12"/>
      <c r="H44" s="28"/>
      <c r="I44" s="24"/>
      <c r="K44" s="36"/>
      <c r="L44" s="36"/>
      <c r="M44" s="37"/>
      <c r="N44" s="37"/>
      <c r="O44" s="40"/>
      <c r="P44" s="37"/>
      <c r="Q44" s="40"/>
      <c r="R44" s="38"/>
      <c r="S44" s="38"/>
      <c r="T44" s="40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40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39"/>
      <c r="AR44" s="45"/>
      <c r="AS44" s="45"/>
      <c r="AT44" s="45"/>
      <c r="AU44" s="45"/>
      <c r="AV44" s="45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40"/>
      <c r="BH44" s="40"/>
      <c r="BI44" s="12"/>
      <c r="BK44" s="15"/>
      <c r="BL44" s="15"/>
      <c r="BM44" s="15"/>
      <c r="BN44" s="15"/>
      <c r="BS44" s="16"/>
      <c r="BT44" s="16"/>
      <c r="BU44" s="16"/>
      <c r="BV44" s="16"/>
      <c r="BW44" s="16"/>
      <c r="BX44" s="16"/>
      <c r="BY44" s="17"/>
      <c r="BZ44" s="17"/>
      <c r="CA44" s="18"/>
      <c r="CB44" s="18"/>
      <c r="CC44" s="18"/>
      <c r="CD44" s="18"/>
      <c r="CE44" s="18"/>
      <c r="CF44" s="18"/>
      <c r="CG44" s="18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20"/>
      <c r="CX44" s="17"/>
      <c r="CY44" s="17"/>
      <c r="CZ44" s="17"/>
      <c r="DA44" s="17"/>
      <c r="DB44" s="17"/>
      <c r="DC44" s="17"/>
      <c r="DD44" s="17"/>
      <c r="DE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W44" s="17"/>
      <c r="EL44" s="76"/>
    </row>
    <row r="45" spans="2:142" s="13" customFormat="1" ht="12.75" customHeight="1">
      <c r="B45" s="12"/>
      <c r="D45" s="14"/>
      <c r="F45" s="12"/>
      <c r="G45" s="12"/>
      <c r="H45" s="28"/>
      <c r="I45" s="24"/>
      <c r="K45" s="36"/>
      <c r="L45" s="36"/>
      <c r="M45" s="37"/>
      <c r="N45" s="37"/>
      <c r="O45" s="40"/>
      <c r="P45" s="37"/>
      <c r="Q45" s="40"/>
      <c r="R45" s="38"/>
      <c r="S45" s="38"/>
      <c r="T45" s="40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40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39"/>
      <c r="AR45" s="45"/>
      <c r="AS45" s="45"/>
      <c r="AT45" s="45"/>
      <c r="AU45" s="45"/>
      <c r="AV45" s="45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40"/>
      <c r="BH45" s="40"/>
      <c r="BI45" s="12"/>
      <c r="BK45" s="15"/>
      <c r="BL45" s="15"/>
      <c r="BM45" s="15"/>
      <c r="BN45" s="15"/>
      <c r="BS45" s="16"/>
      <c r="BT45" s="16"/>
      <c r="BU45" s="16"/>
      <c r="BV45" s="16"/>
      <c r="BW45" s="16"/>
      <c r="BX45" s="16"/>
      <c r="BY45" s="17"/>
      <c r="BZ45" s="17"/>
      <c r="CA45" s="18"/>
      <c r="CB45" s="18"/>
      <c r="CC45" s="18"/>
      <c r="CD45" s="18"/>
      <c r="CE45" s="18"/>
      <c r="CF45" s="18"/>
      <c r="CG45" s="18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20"/>
      <c r="CX45" s="17"/>
      <c r="CY45" s="17"/>
      <c r="CZ45" s="17"/>
      <c r="DA45" s="17"/>
      <c r="DB45" s="17"/>
      <c r="DC45" s="17"/>
      <c r="DD45" s="17"/>
      <c r="DE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W45" s="17"/>
      <c r="EL45" s="76"/>
    </row>
    <row r="46" spans="2:142" s="13" customFormat="1" ht="12.75" customHeight="1">
      <c r="B46" s="12"/>
      <c r="D46" s="14"/>
      <c r="F46" s="12"/>
      <c r="G46" s="12"/>
      <c r="H46" s="28"/>
      <c r="I46" s="24"/>
      <c r="K46" s="36"/>
      <c r="L46" s="36"/>
      <c r="M46" s="37"/>
      <c r="N46" s="37"/>
      <c r="O46" s="40"/>
      <c r="P46" s="37"/>
      <c r="Q46" s="40"/>
      <c r="R46" s="38"/>
      <c r="S46" s="38"/>
      <c r="T46" s="40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40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39"/>
      <c r="AR46" s="45"/>
      <c r="AS46" s="45"/>
      <c r="AT46" s="45"/>
      <c r="AU46" s="45"/>
      <c r="AV46" s="45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40"/>
      <c r="BH46" s="40"/>
      <c r="BI46" s="12"/>
      <c r="BK46" s="15"/>
      <c r="BL46" s="15"/>
      <c r="BM46" s="15"/>
      <c r="BN46" s="15"/>
      <c r="BS46" s="16"/>
      <c r="BT46" s="16"/>
      <c r="BU46" s="16"/>
      <c r="BV46" s="16"/>
      <c r="BW46" s="16"/>
      <c r="BX46" s="16"/>
      <c r="BY46" s="17"/>
      <c r="BZ46" s="17"/>
      <c r="CA46" s="18"/>
      <c r="CB46" s="18"/>
      <c r="CC46" s="18"/>
      <c r="CD46" s="18"/>
      <c r="CE46" s="18"/>
      <c r="CF46" s="18"/>
      <c r="CG46" s="18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20"/>
      <c r="CX46" s="17"/>
      <c r="CY46" s="17"/>
      <c r="CZ46" s="17"/>
      <c r="DA46" s="17"/>
      <c r="DB46" s="17"/>
      <c r="DC46" s="17"/>
      <c r="DD46" s="17"/>
      <c r="DE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W46" s="17"/>
      <c r="EL46" s="76"/>
    </row>
    <row r="47" spans="2:142" s="13" customFormat="1" ht="12.75" customHeight="1">
      <c r="B47" s="12"/>
      <c r="D47" s="14"/>
      <c r="F47" s="12"/>
      <c r="G47" s="12"/>
      <c r="H47" s="28"/>
      <c r="I47" s="24"/>
      <c r="K47" s="36"/>
      <c r="L47" s="36"/>
      <c r="M47" s="37"/>
      <c r="N47" s="37"/>
      <c r="O47" s="40"/>
      <c r="P47" s="37"/>
      <c r="Q47" s="40"/>
      <c r="R47" s="38"/>
      <c r="S47" s="38"/>
      <c r="T47" s="40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40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39"/>
      <c r="AR47" s="45"/>
      <c r="AS47" s="45"/>
      <c r="AT47" s="45"/>
      <c r="AU47" s="45"/>
      <c r="AV47" s="45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40"/>
      <c r="BH47" s="40"/>
      <c r="BI47" s="12"/>
      <c r="BK47" s="15"/>
      <c r="BL47" s="15"/>
      <c r="BM47" s="15"/>
      <c r="BN47" s="15"/>
      <c r="BS47" s="16"/>
      <c r="BT47" s="16"/>
      <c r="BU47" s="16"/>
      <c r="BV47" s="16"/>
      <c r="BW47" s="16"/>
      <c r="BX47" s="16"/>
      <c r="BY47" s="17"/>
      <c r="BZ47" s="17"/>
      <c r="CA47" s="18"/>
      <c r="CB47" s="18"/>
      <c r="CC47" s="18"/>
      <c r="CD47" s="18"/>
      <c r="CE47" s="18"/>
      <c r="CF47" s="18"/>
      <c r="CG47" s="18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20"/>
      <c r="CX47" s="17"/>
      <c r="CY47" s="17"/>
      <c r="CZ47" s="17"/>
      <c r="DA47" s="17"/>
      <c r="DB47" s="17"/>
      <c r="DC47" s="17"/>
      <c r="DD47" s="17"/>
      <c r="DE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W47" s="17"/>
      <c r="EL47" s="76"/>
    </row>
    <row r="48" spans="2:142" s="13" customFormat="1" ht="12.75" customHeight="1">
      <c r="B48" s="12"/>
      <c r="D48" s="14"/>
      <c r="F48" s="12"/>
      <c r="G48" s="12"/>
      <c r="H48" s="28"/>
      <c r="I48" s="24"/>
      <c r="K48" s="36"/>
      <c r="L48" s="36"/>
      <c r="M48" s="37"/>
      <c r="N48" s="37"/>
      <c r="O48" s="40"/>
      <c r="P48" s="37"/>
      <c r="Q48" s="40"/>
      <c r="R48" s="38"/>
      <c r="S48" s="38"/>
      <c r="T48" s="40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40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39"/>
      <c r="AR48" s="45"/>
      <c r="AS48" s="45"/>
      <c r="AT48" s="45"/>
      <c r="AU48" s="45"/>
      <c r="AV48" s="45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40"/>
      <c r="BH48" s="40"/>
      <c r="BI48" s="12"/>
      <c r="BK48" s="15"/>
      <c r="BL48" s="15"/>
      <c r="BM48" s="15"/>
      <c r="BN48" s="15"/>
      <c r="BS48" s="16"/>
      <c r="BT48" s="16"/>
      <c r="BU48" s="16"/>
      <c r="BV48" s="16"/>
      <c r="BW48" s="16"/>
      <c r="BX48" s="16"/>
      <c r="BY48" s="17"/>
      <c r="BZ48" s="17"/>
      <c r="CA48" s="18"/>
      <c r="CB48" s="18"/>
      <c r="CC48" s="18"/>
      <c r="CD48" s="18"/>
      <c r="CE48" s="18"/>
      <c r="CF48" s="18"/>
      <c r="CG48" s="18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20"/>
      <c r="CX48" s="17"/>
      <c r="CY48" s="17"/>
      <c r="CZ48" s="17"/>
      <c r="DA48" s="17"/>
      <c r="DB48" s="17"/>
      <c r="DC48" s="17"/>
      <c r="DD48" s="17"/>
      <c r="DE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W48" s="17"/>
      <c r="EL48" s="76"/>
    </row>
    <row r="49" spans="2:142" s="13" customFormat="1" ht="12.75" customHeight="1">
      <c r="B49" s="12"/>
      <c r="D49" s="14"/>
      <c r="F49" s="12"/>
      <c r="G49" s="12"/>
      <c r="H49" s="28"/>
      <c r="I49" s="24"/>
      <c r="K49" s="36"/>
      <c r="L49" s="36"/>
      <c r="M49" s="37"/>
      <c r="N49" s="37"/>
      <c r="O49" s="40"/>
      <c r="P49" s="37"/>
      <c r="Q49" s="40"/>
      <c r="R49" s="38"/>
      <c r="S49" s="38"/>
      <c r="T49" s="40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40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39"/>
      <c r="AR49" s="45"/>
      <c r="AS49" s="45"/>
      <c r="AT49" s="45"/>
      <c r="AU49" s="45"/>
      <c r="AV49" s="45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40"/>
      <c r="BH49" s="40"/>
      <c r="BI49" s="12"/>
      <c r="BK49" s="15"/>
      <c r="BL49" s="15"/>
      <c r="BM49" s="15"/>
      <c r="BN49" s="15"/>
      <c r="BS49" s="16"/>
      <c r="BT49" s="16"/>
      <c r="BU49" s="16"/>
      <c r="BV49" s="16"/>
      <c r="BW49" s="16"/>
      <c r="BX49" s="16"/>
      <c r="BY49" s="17"/>
      <c r="BZ49" s="17"/>
      <c r="CA49" s="18"/>
      <c r="CB49" s="18"/>
      <c r="CC49" s="18"/>
      <c r="CD49" s="18"/>
      <c r="CE49" s="18"/>
      <c r="CF49" s="18"/>
      <c r="CG49" s="18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20"/>
      <c r="CX49" s="17"/>
      <c r="CY49" s="17"/>
      <c r="CZ49" s="17"/>
      <c r="DA49" s="17"/>
      <c r="DB49" s="17"/>
      <c r="DC49" s="17"/>
      <c r="DD49" s="17"/>
      <c r="DE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W49" s="17"/>
      <c r="EL49" s="76"/>
    </row>
    <row r="50" spans="2:142" s="13" customFormat="1" ht="12.75" customHeight="1">
      <c r="B50" s="12"/>
      <c r="D50" s="14"/>
      <c r="F50" s="12"/>
      <c r="G50" s="12"/>
      <c r="H50" s="28"/>
      <c r="I50" s="24"/>
      <c r="K50" s="36"/>
      <c r="L50" s="36"/>
      <c r="M50" s="37"/>
      <c r="N50" s="37"/>
      <c r="O50" s="40"/>
      <c r="P50" s="37"/>
      <c r="Q50" s="40"/>
      <c r="R50" s="38"/>
      <c r="S50" s="38"/>
      <c r="T50" s="40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0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39"/>
      <c r="AR50" s="45"/>
      <c r="AS50" s="45"/>
      <c r="AT50" s="45"/>
      <c r="AU50" s="45"/>
      <c r="AV50" s="45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40"/>
      <c r="BH50" s="40"/>
      <c r="BI50" s="12"/>
      <c r="BK50" s="15"/>
      <c r="BL50" s="15"/>
      <c r="BM50" s="15"/>
      <c r="BN50" s="15"/>
      <c r="BS50" s="16"/>
      <c r="BT50" s="16"/>
      <c r="BU50" s="16"/>
      <c r="BV50" s="16"/>
      <c r="BW50" s="16"/>
      <c r="BX50" s="16"/>
      <c r="BY50" s="17"/>
      <c r="BZ50" s="17"/>
      <c r="CA50" s="18"/>
      <c r="CB50" s="18"/>
      <c r="CC50" s="18"/>
      <c r="CD50" s="18"/>
      <c r="CE50" s="18"/>
      <c r="CF50" s="18"/>
      <c r="CG50" s="18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20"/>
      <c r="CX50" s="17"/>
      <c r="CY50" s="17"/>
      <c r="CZ50" s="17"/>
      <c r="DA50" s="17"/>
      <c r="DB50" s="17"/>
      <c r="DC50" s="17"/>
      <c r="DD50" s="17"/>
      <c r="DE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W50" s="17"/>
      <c r="EL50" s="76"/>
    </row>
    <row r="51" spans="2:142" s="13" customFormat="1" ht="12.75" customHeight="1">
      <c r="B51" s="12"/>
      <c r="D51" s="14"/>
      <c r="F51" s="12"/>
      <c r="G51" s="12"/>
      <c r="H51" s="28"/>
      <c r="I51" s="24"/>
      <c r="K51" s="36"/>
      <c r="L51" s="36"/>
      <c r="M51" s="37"/>
      <c r="N51" s="37"/>
      <c r="O51" s="40"/>
      <c r="P51" s="37"/>
      <c r="Q51" s="40"/>
      <c r="R51" s="38"/>
      <c r="S51" s="38"/>
      <c r="T51" s="40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0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39"/>
      <c r="AR51" s="45"/>
      <c r="AS51" s="45"/>
      <c r="AT51" s="45"/>
      <c r="AU51" s="45"/>
      <c r="AV51" s="45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40"/>
      <c r="BH51" s="40"/>
      <c r="BI51" s="12"/>
      <c r="BK51" s="15"/>
      <c r="BL51" s="15"/>
      <c r="BM51" s="15"/>
      <c r="BN51" s="15"/>
      <c r="BS51" s="16"/>
      <c r="BT51" s="16"/>
      <c r="BU51" s="16"/>
      <c r="BV51" s="16"/>
      <c r="BW51" s="16"/>
      <c r="BX51" s="16"/>
      <c r="BY51" s="17"/>
      <c r="BZ51" s="17"/>
      <c r="CA51" s="18"/>
      <c r="CB51" s="18"/>
      <c r="CC51" s="18"/>
      <c r="CD51" s="18"/>
      <c r="CE51" s="18"/>
      <c r="CF51" s="18"/>
      <c r="CG51" s="18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20"/>
      <c r="CX51" s="17"/>
      <c r="CY51" s="17"/>
      <c r="CZ51" s="17"/>
      <c r="DA51" s="17"/>
      <c r="DB51" s="17"/>
      <c r="DC51" s="17"/>
      <c r="DD51" s="17"/>
      <c r="DE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W51" s="17"/>
      <c r="EL51" s="76"/>
    </row>
    <row r="52" spans="2:142" s="13" customFormat="1" ht="12.75" customHeight="1">
      <c r="B52" s="12"/>
      <c r="D52" s="14"/>
      <c r="F52" s="12"/>
      <c r="G52" s="12"/>
      <c r="H52" s="28"/>
      <c r="I52" s="24"/>
      <c r="K52" s="36"/>
      <c r="L52" s="36"/>
      <c r="M52" s="37"/>
      <c r="N52" s="37"/>
      <c r="O52" s="40"/>
      <c r="P52" s="37"/>
      <c r="Q52" s="40"/>
      <c r="R52" s="38"/>
      <c r="S52" s="38"/>
      <c r="T52" s="40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40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39"/>
      <c r="AR52" s="45"/>
      <c r="AS52" s="45"/>
      <c r="AT52" s="45"/>
      <c r="AU52" s="45"/>
      <c r="AV52" s="45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40"/>
      <c r="BH52" s="40"/>
      <c r="BI52" s="12"/>
      <c r="BK52" s="15"/>
      <c r="BL52" s="15"/>
      <c r="BM52" s="15"/>
      <c r="BN52" s="15"/>
      <c r="BS52" s="16"/>
      <c r="BT52" s="16"/>
      <c r="BU52" s="16"/>
      <c r="BV52" s="16"/>
      <c r="BW52" s="16"/>
      <c r="BX52" s="16"/>
      <c r="BY52" s="17"/>
      <c r="BZ52" s="17"/>
      <c r="CA52" s="18"/>
      <c r="CB52" s="18"/>
      <c r="CC52" s="18"/>
      <c r="CD52" s="18"/>
      <c r="CE52" s="18"/>
      <c r="CF52" s="18"/>
      <c r="CG52" s="18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20"/>
      <c r="CX52" s="17"/>
      <c r="CY52" s="17"/>
      <c r="CZ52" s="17"/>
      <c r="DA52" s="17"/>
      <c r="DB52" s="17"/>
      <c r="DC52" s="17"/>
      <c r="DD52" s="17"/>
      <c r="DE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W52" s="17"/>
      <c r="EL52" s="76"/>
    </row>
    <row r="53" spans="2:142" s="13" customFormat="1" ht="12.75" customHeight="1">
      <c r="B53" s="12"/>
      <c r="D53" s="14"/>
      <c r="F53" s="12"/>
      <c r="G53" s="12"/>
      <c r="H53" s="28"/>
      <c r="I53" s="24"/>
      <c r="K53" s="36"/>
      <c r="L53" s="36"/>
      <c r="M53" s="37"/>
      <c r="N53" s="37"/>
      <c r="O53" s="40"/>
      <c r="P53" s="37"/>
      <c r="Q53" s="40"/>
      <c r="R53" s="38"/>
      <c r="S53" s="38"/>
      <c r="T53" s="40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40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39"/>
      <c r="AR53" s="45"/>
      <c r="AS53" s="45"/>
      <c r="AT53" s="45"/>
      <c r="AU53" s="45"/>
      <c r="AV53" s="45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40"/>
      <c r="BH53" s="40"/>
      <c r="BI53" s="12"/>
      <c r="BK53" s="15"/>
      <c r="BL53" s="15"/>
      <c r="BM53" s="15"/>
      <c r="BN53" s="15"/>
      <c r="BS53" s="16"/>
      <c r="BT53" s="16"/>
      <c r="BU53" s="16"/>
      <c r="BV53" s="16"/>
      <c r="BW53" s="16"/>
      <c r="BX53" s="16"/>
      <c r="BY53" s="17"/>
      <c r="BZ53" s="17"/>
      <c r="CA53" s="18"/>
      <c r="CB53" s="18"/>
      <c r="CC53" s="18"/>
      <c r="CD53" s="18"/>
      <c r="CE53" s="18"/>
      <c r="CF53" s="18"/>
      <c r="CG53" s="18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20"/>
      <c r="CX53" s="17"/>
      <c r="CY53" s="17"/>
      <c r="CZ53" s="17"/>
      <c r="DA53" s="17"/>
      <c r="DB53" s="17"/>
      <c r="DC53" s="17"/>
      <c r="DD53" s="17"/>
      <c r="DE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W53" s="17"/>
      <c r="EL53" s="76"/>
    </row>
    <row r="54" spans="2:142" s="13" customFormat="1" ht="12.75" customHeight="1">
      <c r="B54" s="12"/>
      <c r="D54" s="14"/>
      <c r="F54" s="12"/>
      <c r="G54" s="12"/>
      <c r="H54" s="28"/>
      <c r="I54" s="24"/>
      <c r="K54" s="36"/>
      <c r="L54" s="36"/>
      <c r="M54" s="37"/>
      <c r="N54" s="37"/>
      <c r="O54" s="40"/>
      <c r="P54" s="37"/>
      <c r="Q54" s="40"/>
      <c r="R54" s="38"/>
      <c r="S54" s="38"/>
      <c r="T54" s="40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40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39"/>
      <c r="AR54" s="45"/>
      <c r="AS54" s="45"/>
      <c r="AT54" s="45"/>
      <c r="AU54" s="45"/>
      <c r="AV54" s="45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40"/>
      <c r="BH54" s="40"/>
      <c r="BI54" s="12"/>
      <c r="BK54" s="15"/>
      <c r="BL54" s="15"/>
      <c r="BM54" s="15"/>
      <c r="BN54" s="15"/>
      <c r="BS54" s="16"/>
      <c r="BT54" s="16"/>
      <c r="BU54" s="16"/>
      <c r="BV54" s="16"/>
      <c r="BW54" s="16"/>
      <c r="BX54" s="16"/>
      <c r="BY54" s="17"/>
      <c r="BZ54" s="17"/>
      <c r="CA54" s="18"/>
      <c r="CB54" s="18"/>
      <c r="CC54" s="18"/>
      <c r="CD54" s="18"/>
      <c r="CE54" s="18"/>
      <c r="CF54" s="18"/>
      <c r="CG54" s="18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20"/>
      <c r="CX54" s="17"/>
      <c r="CY54" s="17"/>
      <c r="CZ54" s="17"/>
      <c r="DA54" s="17"/>
      <c r="DB54" s="17"/>
      <c r="DC54" s="17"/>
      <c r="DD54" s="17"/>
      <c r="DE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W54" s="17"/>
      <c r="EL54" s="76"/>
    </row>
    <row r="55" spans="2:142" s="13" customFormat="1" ht="12.75" customHeight="1">
      <c r="B55" s="12"/>
      <c r="D55" s="14"/>
      <c r="F55" s="12"/>
      <c r="G55" s="12"/>
      <c r="H55" s="28"/>
      <c r="I55" s="24"/>
      <c r="K55" s="36"/>
      <c r="L55" s="36"/>
      <c r="M55" s="37"/>
      <c r="N55" s="37"/>
      <c r="O55" s="40"/>
      <c r="P55" s="37"/>
      <c r="Q55" s="40"/>
      <c r="R55" s="38"/>
      <c r="S55" s="38"/>
      <c r="T55" s="40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40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39"/>
      <c r="AR55" s="45"/>
      <c r="AS55" s="45"/>
      <c r="AT55" s="45"/>
      <c r="AU55" s="45"/>
      <c r="AV55" s="45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40"/>
      <c r="BH55" s="40"/>
      <c r="BI55" s="12"/>
      <c r="BK55" s="15"/>
      <c r="BL55" s="15"/>
      <c r="BM55" s="15"/>
      <c r="BN55" s="15"/>
      <c r="BS55" s="16"/>
      <c r="BT55" s="16"/>
      <c r="BU55" s="16"/>
      <c r="BV55" s="16"/>
      <c r="BW55" s="16"/>
      <c r="BX55" s="16"/>
      <c r="BY55" s="17"/>
      <c r="BZ55" s="17"/>
      <c r="CA55" s="18"/>
      <c r="CB55" s="18"/>
      <c r="CC55" s="18"/>
      <c r="CD55" s="18"/>
      <c r="CE55" s="18"/>
      <c r="CF55" s="18"/>
      <c r="CG55" s="18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20"/>
      <c r="CX55" s="17"/>
      <c r="CY55" s="17"/>
      <c r="CZ55" s="17"/>
      <c r="DA55" s="17"/>
      <c r="DB55" s="17"/>
      <c r="DC55" s="17"/>
      <c r="DD55" s="17"/>
      <c r="DE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W55" s="17"/>
      <c r="EL55" s="76"/>
    </row>
    <row r="56" spans="2:142" s="13" customFormat="1" ht="12.75" customHeight="1">
      <c r="B56" s="12"/>
      <c r="D56" s="14"/>
      <c r="F56" s="12"/>
      <c r="G56" s="12"/>
      <c r="H56" s="28"/>
      <c r="I56" s="24"/>
      <c r="K56" s="36"/>
      <c r="L56" s="36"/>
      <c r="M56" s="37"/>
      <c r="N56" s="37"/>
      <c r="O56" s="40"/>
      <c r="P56" s="37"/>
      <c r="Q56" s="40"/>
      <c r="R56" s="38"/>
      <c r="S56" s="38"/>
      <c r="T56" s="40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40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39"/>
      <c r="AR56" s="45"/>
      <c r="AS56" s="45"/>
      <c r="AT56" s="45"/>
      <c r="AU56" s="45"/>
      <c r="AV56" s="45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40"/>
      <c r="BH56" s="40"/>
      <c r="BI56" s="12"/>
      <c r="BK56" s="15"/>
      <c r="BL56" s="15"/>
      <c r="BM56" s="15"/>
      <c r="BN56" s="15"/>
      <c r="BS56" s="16"/>
      <c r="BT56" s="16"/>
      <c r="BU56" s="16"/>
      <c r="BV56" s="16"/>
      <c r="BW56" s="16"/>
      <c r="BX56" s="16"/>
      <c r="BY56" s="17"/>
      <c r="BZ56" s="17"/>
      <c r="CA56" s="18"/>
      <c r="CB56" s="18"/>
      <c r="CC56" s="18"/>
      <c r="CD56" s="18"/>
      <c r="CE56" s="18"/>
      <c r="CF56" s="18"/>
      <c r="CG56" s="18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20"/>
      <c r="CX56" s="17"/>
      <c r="CY56" s="17"/>
      <c r="CZ56" s="17"/>
      <c r="DA56" s="17"/>
      <c r="DB56" s="17"/>
      <c r="DC56" s="17"/>
      <c r="DD56" s="17"/>
      <c r="DE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W56" s="17"/>
      <c r="EL56" s="76"/>
    </row>
    <row r="57" spans="2:142" s="13" customFormat="1" ht="12.75" customHeight="1">
      <c r="B57" s="12"/>
      <c r="D57" s="14"/>
      <c r="F57" s="12"/>
      <c r="G57" s="12"/>
      <c r="H57" s="28"/>
      <c r="I57" s="24"/>
      <c r="K57" s="36"/>
      <c r="L57" s="36"/>
      <c r="M57" s="37"/>
      <c r="N57" s="37"/>
      <c r="O57" s="40"/>
      <c r="P57" s="37"/>
      <c r="Q57" s="40"/>
      <c r="R57" s="38"/>
      <c r="S57" s="38"/>
      <c r="T57" s="40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0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39"/>
      <c r="AR57" s="45"/>
      <c r="AS57" s="45"/>
      <c r="AT57" s="45"/>
      <c r="AU57" s="45"/>
      <c r="AV57" s="45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40"/>
      <c r="BH57" s="40"/>
      <c r="BI57" s="12"/>
      <c r="BK57" s="15"/>
      <c r="BL57" s="15"/>
      <c r="BM57" s="15"/>
      <c r="BN57" s="15"/>
      <c r="BS57" s="16"/>
      <c r="BT57" s="16"/>
      <c r="BU57" s="16"/>
      <c r="BV57" s="16"/>
      <c r="BW57" s="16"/>
      <c r="BX57" s="16"/>
      <c r="BY57" s="17"/>
      <c r="BZ57" s="17"/>
      <c r="CA57" s="18"/>
      <c r="CB57" s="18"/>
      <c r="CC57" s="18"/>
      <c r="CD57" s="18"/>
      <c r="CE57" s="18"/>
      <c r="CF57" s="18"/>
      <c r="CG57" s="18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20"/>
      <c r="CX57" s="17"/>
      <c r="CY57" s="17"/>
      <c r="CZ57" s="17"/>
      <c r="DA57" s="17"/>
      <c r="DB57" s="17"/>
      <c r="DC57" s="17"/>
      <c r="DD57" s="17"/>
      <c r="DE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W57" s="17"/>
      <c r="EL57" s="76"/>
    </row>
    <row r="58" spans="2:142" s="13" customFormat="1" ht="12.75" customHeight="1">
      <c r="B58" s="12"/>
      <c r="D58" s="14"/>
      <c r="F58" s="12"/>
      <c r="G58" s="12"/>
      <c r="H58" s="28"/>
      <c r="I58" s="24"/>
      <c r="K58" s="36"/>
      <c r="L58" s="36"/>
      <c r="M58" s="37"/>
      <c r="N58" s="37"/>
      <c r="O58" s="40"/>
      <c r="P58" s="37"/>
      <c r="Q58" s="40"/>
      <c r="R58" s="38"/>
      <c r="S58" s="38"/>
      <c r="T58" s="40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40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39"/>
      <c r="AR58" s="45"/>
      <c r="AS58" s="45"/>
      <c r="AT58" s="45"/>
      <c r="AU58" s="45"/>
      <c r="AV58" s="45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40"/>
      <c r="BH58" s="40"/>
      <c r="BI58" s="12"/>
      <c r="BK58" s="15"/>
      <c r="BL58" s="15"/>
      <c r="BM58" s="15"/>
      <c r="BN58" s="15"/>
      <c r="BS58" s="16"/>
      <c r="BT58" s="16"/>
      <c r="BU58" s="16"/>
      <c r="BV58" s="16"/>
      <c r="BW58" s="16"/>
      <c r="BX58" s="16"/>
      <c r="BY58" s="17"/>
      <c r="BZ58" s="17"/>
      <c r="CA58" s="18"/>
      <c r="CB58" s="18"/>
      <c r="CC58" s="18"/>
      <c r="CD58" s="18"/>
      <c r="CE58" s="18"/>
      <c r="CF58" s="18"/>
      <c r="CG58" s="18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20"/>
      <c r="CX58" s="17"/>
      <c r="CY58" s="17"/>
      <c r="CZ58" s="17"/>
      <c r="DA58" s="17"/>
      <c r="DB58" s="17"/>
      <c r="DC58" s="17"/>
      <c r="DD58" s="17"/>
      <c r="DE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W58" s="17"/>
      <c r="EL58" s="76"/>
    </row>
    <row r="59" spans="2:142" s="13" customFormat="1" ht="12.75" customHeight="1">
      <c r="B59" s="12"/>
      <c r="D59" s="14"/>
      <c r="F59" s="12"/>
      <c r="G59" s="12"/>
      <c r="H59" s="28"/>
      <c r="I59" s="24"/>
      <c r="K59" s="36"/>
      <c r="L59" s="36"/>
      <c r="M59" s="37"/>
      <c r="N59" s="37"/>
      <c r="O59" s="40"/>
      <c r="P59" s="37"/>
      <c r="Q59" s="40"/>
      <c r="R59" s="38"/>
      <c r="S59" s="38"/>
      <c r="T59" s="40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40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39"/>
      <c r="AR59" s="45"/>
      <c r="AS59" s="45"/>
      <c r="AT59" s="45"/>
      <c r="AU59" s="45"/>
      <c r="AV59" s="45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40"/>
      <c r="BH59" s="40"/>
      <c r="BI59" s="12"/>
      <c r="BK59" s="15"/>
      <c r="BL59" s="15"/>
      <c r="BM59" s="15"/>
      <c r="BN59" s="15"/>
      <c r="BS59" s="16"/>
      <c r="BT59" s="16"/>
      <c r="BU59" s="16"/>
      <c r="BV59" s="16"/>
      <c r="BW59" s="16"/>
      <c r="BX59" s="16"/>
      <c r="BY59" s="17"/>
      <c r="BZ59" s="17"/>
      <c r="CA59" s="18"/>
      <c r="CB59" s="18"/>
      <c r="CC59" s="18"/>
      <c r="CD59" s="18"/>
      <c r="CE59" s="18"/>
      <c r="CF59" s="18"/>
      <c r="CG59" s="18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20"/>
      <c r="CX59" s="17"/>
      <c r="CY59" s="17"/>
      <c r="CZ59" s="17"/>
      <c r="DA59" s="17"/>
      <c r="DB59" s="17"/>
      <c r="DC59" s="17"/>
      <c r="DD59" s="17"/>
      <c r="DE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W59" s="17"/>
      <c r="EL59" s="76"/>
    </row>
    <row r="60" spans="2:142" s="13" customFormat="1" ht="12.75" customHeight="1">
      <c r="B60" s="12"/>
      <c r="D60" s="14"/>
      <c r="F60" s="12"/>
      <c r="G60" s="12"/>
      <c r="H60" s="28"/>
      <c r="I60" s="24"/>
      <c r="K60" s="36"/>
      <c r="L60" s="36"/>
      <c r="M60" s="37"/>
      <c r="N60" s="37"/>
      <c r="O60" s="40"/>
      <c r="P60" s="37"/>
      <c r="Q60" s="40"/>
      <c r="R60" s="38"/>
      <c r="S60" s="38"/>
      <c r="T60" s="40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40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39"/>
      <c r="AR60" s="45"/>
      <c r="AS60" s="45"/>
      <c r="AT60" s="45"/>
      <c r="AU60" s="45"/>
      <c r="AV60" s="45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40"/>
      <c r="BH60" s="40"/>
      <c r="BI60" s="12"/>
      <c r="BK60" s="15"/>
      <c r="BL60" s="15"/>
      <c r="BM60" s="15"/>
      <c r="BN60" s="15"/>
      <c r="BS60" s="16"/>
      <c r="BT60" s="16"/>
      <c r="BU60" s="16"/>
      <c r="BV60" s="16"/>
      <c r="BW60" s="16"/>
      <c r="BX60" s="16"/>
      <c r="BY60" s="17"/>
      <c r="BZ60" s="17"/>
      <c r="CA60" s="18"/>
      <c r="CB60" s="18"/>
      <c r="CC60" s="18"/>
      <c r="CD60" s="18"/>
      <c r="CE60" s="18"/>
      <c r="CF60" s="18"/>
      <c r="CG60" s="18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20"/>
      <c r="CX60" s="17"/>
      <c r="CY60" s="17"/>
      <c r="CZ60" s="17"/>
      <c r="DA60" s="17"/>
      <c r="DB60" s="17"/>
      <c r="DC60" s="17"/>
      <c r="DD60" s="17"/>
      <c r="DE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W60" s="17"/>
      <c r="EL60" s="76"/>
    </row>
    <row r="61" spans="2:142" s="13" customFormat="1" ht="12.75" customHeight="1">
      <c r="B61" s="12"/>
      <c r="D61" s="14"/>
      <c r="F61" s="12"/>
      <c r="G61" s="12"/>
      <c r="H61" s="28"/>
      <c r="I61" s="24"/>
      <c r="K61" s="36"/>
      <c r="L61" s="36"/>
      <c r="M61" s="37"/>
      <c r="N61" s="37"/>
      <c r="O61" s="40"/>
      <c r="P61" s="37"/>
      <c r="Q61" s="40"/>
      <c r="R61" s="38"/>
      <c r="S61" s="38"/>
      <c r="T61" s="40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40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39"/>
      <c r="AR61" s="45"/>
      <c r="AS61" s="45"/>
      <c r="AT61" s="45"/>
      <c r="AU61" s="45"/>
      <c r="AV61" s="45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40"/>
      <c r="BH61" s="40"/>
      <c r="BI61" s="12"/>
      <c r="BK61" s="15"/>
      <c r="BL61" s="15"/>
      <c r="BM61" s="15"/>
      <c r="BN61" s="15"/>
      <c r="BS61" s="16"/>
      <c r="BT61" s="16"/>
      <c r="BU61" s="16"/>
      <c r="BV61" s="16"/>
      <c r="BW61" s="16"/>
      <c r="BX61" s="16"/>
      <c r="BY61" s="17"/>
      <c r="BZ61" s="17"/>
      <c r="CA61" s="18"/>
      <c r="CB61" s="18"/>
      <c r="CC61" s="18"/>
      <c r="CD61" s="18"/>
      <c r="CE61" s="18"/>
      <c r="CF61" s="18"/>
      <c r="CG61" s="18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20"/>
      <c r="CX61" s="17"/>
      <c r="CY61" s="17"/>
      <c r="CZ61" s="17"/>
      <c r="DA61" s="17"/>
      <c r="DB61" s="17"/>
      <c r="DC61" s="17"/>
      <c r="DD61" s="17"/>
      <c r="DE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W61" s="17"/>
      <c r="EL61" s="76"/>
    </row>
    <row r="62" spans="2:142" s="13" customFormat="1" ht="12.75" customHeight="1">
      <c r="B62" s="12"/>
      <c r="D62" s="14"/>
      <c r="F62" s="12"/>
      <c r="G62" s="12"/>
      <c r="H62" s="28"/>
      <c r="I62" s="24"/>
      <c r="K62" s="36"/>
      <c r="L62" s="36"/>
      <c r="M62" s="37"/>
      <c r="N62" s="37"/>
      <c r="O62" s="40"/>
      <c r="P62" s="37"/>
      <c r="Q62" s="40"/>
      <c r="R62" s="38"/>
      <c r="S62" s="38"/>
      <c r="T62" s="40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40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39"/>
      <c r="AR62" s="45"/>
      <c r="AS62" s="45"/>
      <c r="AT62" s="45"/>
      <c r="AU62" s="45"/>
      <c r="AV62" s="45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40"/>
      <c r="BH62" s="40"/>
      <c r="BI62" s="12"/>
      <c r="BK62" s="15"/>
      <c r="BL62" s="15"/>
      <c r="BM62" s="15"/>
      <c r="BN62" s="15"/>
      <c r="BS62" s="16"/>
      <c r="BT62" s="16"/>
      <c r="BU62" s="16"/>
      <c r="BV62" s="16"/>
      <c r="BW62" s="16"/>
      <c r="BX62" s="16"/>
      <c r="BY62" s="17"/>
      <c r="BZ62" s="17"/>
      <c r="CA62" s="18"/>
      <c r="CB62" s="18"/>
      <c r="CC62" s="18"/>
      <c r="CD62" s="18"/>
      <c r="CE62" s="18"/>
      <c r="CF62" s="18"/>
      <c r="CG62" s="18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20"/>
      <c r="CX62" s="17"/>
      <c r="CY62" s="17"/>
      <c r="CZ62" s="17"/>
      <c r="DA62" s="17"/>
      <c r="DB62" s="17"/>
      <c r="DC62" s="17"/>
      <c r="DD62" s="17"/>
      <c r="DE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W62" s="17"/>
      <c r="EL62" s="76"/>
    </row>
    <row r="63" spans="2:142" s="13" customFormat="1" ht="12.75" customHeight="1">
      <c r="B63" s="12"/>
      <c r="D63" s="14"/>
      <c r="F63" s="12"/>
      <c r="G63" s="12"/>
      <c r="H63" s="28"/>
      <c r="I63" s="24"/>
      <c r="K63" s="36"/>
      <c r="L63" s="36"/>
      <c r="M63" s="37"/>
      <c r="N63" s="37"/>
      <c r="O63" s="40"/>
      <c r="P63" s="37"/>
      <c r="Q63" s="40"/>
      <c r="R63" s="38"/>
      <c r="S63" s="38"/>
      <c r="T63" s="40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40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39"/>
      <c r="AR63" s="45"/>
      <c r="AS63" s="45"/>
      <c r="AT63" s="45"/>
      <c r="AU63" s="45"/>
      <c r="AV63" s="45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40"/>
      <c r="BH63" s="40"/>
      <c r="BI63" s="12"/>
      <c r="BK63" s="15"/>
      <c r="BL63" s="15"/>
      <c r="BM63" s="15"/>
      <c r="BN63" s="15"/>
      <c r="BS63" s="16"/>
      <c r="BT63" s="16"/>
      <c r="BU63" s="16"/>
      <c r="BV63" s="16"/>
      <c r="BW63" s="16"/>
      <c r="BX63" s="16"/>
      <c r="BY63" s="17"/>
      <c r="BZ63" s="17"/>
      <c r="CA63" s="18"/>
      <c r="CB63" s="18"/>
      <c r="CC63" s="18"/>
      <c r="CD63" s="18"/>
      <c r="CE63" s="18"/>
      <c r="CF63" s="18"/>
      <c r="CG63" s="18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20"/>
      <c r="CX63" s="17"/>
      <c r="CY63" s="17"/>
      <c r="CZ63" s="17"/>
      <c r="DA63" s="17"/>
      <c r="DB63" s="17"/>
      <c r="DC63" s="17"/>
      <c r="DD63" s="17"/>
      <c r="DE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W63" s="17"/>
      <c r="EL63" s="76"/>
    </row>
    <row r="64" spans="2:142" s="13" customFormat="1" ht="12.75" customHeight="1">
      <c r="B64" s="12"/>
      <c r="D64" s="14"/>
      <c r="F64" s="12"/>
      <c r="G64" s="12"/>
      <c r="H64" s="28"/>
      <c r="I64" s="24"/>
      <c r="K64" s="36"/>
      <c r="L64" s="36"/>
      <c r="M64" s="37"/>
      <c r="N64" s="37"/>
      <c r="O64" s="40"/>
      <c r="P64" s="37"/>
      <c r="Q64" s="40"/>
      <c r="R64" s="38"/>
      <c r="S64" s="38"/>
      <c r="T64" s="40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40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39"/>
      <c r="AR64" s="45"/>
      <c r="AS64" s="45"/>
      <c r="AT64" s="45"/>
      <c r="AU64" s="45"/>
      <c r="AV64" s="45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40"/>
      <c r="BH64" s="40"/>
      <c r="BI64" s="12"/>
      <c r="BK64" s="15"/>
      <c r="BL64" s="15"/>
      <c r="BM64" s="15"/>
      <c r="BN64" s="15"/>
      <c r="BS64" s="16"/>
      <c r="BT64" s="16"/>
      <c r="BU64" s="16"/>
      <c r="BV64" s="16"/>
      <c r="BW64" s="16"/>
      <c r="BX64" s="16"/>
      <c r="BY64" s="17"/>
      <c r="BZ64" s="17"/>
      <c r="CA64" s="18"/>
      <c r="CB64" s="18"/>
      <c r="CC64" s="18"/>
      <c r="CD64" s="18"/>
      <c r="CE64" s="18"/>
      <c r="CF64" s="18"/>
      <c r="CG64" s="18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20"/>
      <c r="CX64" s="17"/>
      <c r="CY64" s="17"/>
      <c r="CZ64" s="17"/>
      <c r="DA64" s="17"/>
      <c r="DB64" s="17"/>
      <c r="DC64" s="17"/>
      <c r="DD64" s="17"/>
      <c r="DE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W64" s="17"/>
      <c r="EL64" s="76"/>
    </row>
    <row r="65" spans="2:142" s="13" customFormat="1" ht="12.75" customHeight="1">
      <c r="B65" s="12"/>
      <c r="D65" s="14"/>
      <c r="F65" s="12"/>
      <c r="G65" s="12"/>
      <c r="H65" s="28"/>
      <c r="I65" s="24"/>
      <c r="K65" s="36"/>
      <c r="L65" s="36"/>
      <c r="M65" s="37"/>
      <c r="N65" s="37"/>
      <c r="O65" s="40"/>
      <c r="P65" s="37"/>
      <c r="Q65" s="40"/>
      <c r="R65" s="38"/>
      <c r="S65" s="38"/>
      <c r="T65" s="40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40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39"/>
      <c r="AR65" s="45"/>
      <c r="AS65" s="45"/>
      <c r="AT65" s="45"/>
      <c r="AU65" s="45"/>
      <c r="AV65" s="45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40"/>
      <c r="BH65" s="40"/>
      <c r="BI65" s="12"/>
      <c r="BK65" s="15"/>
      <c r="BL65" s="15"/>
      <c r="BM65" s="15"/>
      <c r="BN65" s="15"/>
      <c r="BS65" s="16"/>
      <c r="BT65" s="16"/>
      <c r="BU65" s="16"/>
      <c r="BV65" s="16"/>
      <c r="BW65" s="16"/>
      <c r="BX65" s="16"/>
      <c r="BY65" s="17"/>
      <c r="BZ65" s="17"/>
      <c r="CA65" s="18"/>
      <c r="CB65" s="18"/>
      <c r="CC65" s="18"/>
      <c r="CD65" s="18"/>
      <c r="CE65" s="18"/>
      <c r="CF65" s="18"/>
      <c r="CG65" s="18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20"/>
      <c r="CX65" s="17"/>
      <c r="CY65" s="17"/>
      <c r="CZ65" s="17"/>
      <c r="DA65" s="17"/>
      <c r="DB65" s="17"/>
      <c r="DC65" s="17"/>
      <c r="DD65" s="17"/>
      <c r="DE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W65" s="17"/>
      <c r="EL65" s="76"/>
    </row>
    <row r="66" spans="2:142" s="13" customFormat="1" ht="12.75" customHeight="1">
      <c r="B66" s="12"/>
      <c r="D66" s="14"/>
      <c r="F66" s="12"/>
      <c r="G66" s="12"/>
      <c r="H66" s="28"/>
      <c r="I66" s="24"/>
      <c r="K66" s="36"/>
      <c r="L66" s="36"/>
      <c r="M66" s="37"/>
      <c r="N66" s="37"/>
      <c r="O66" s="40"/>
      <c r="P66" s="37"/>
      <c r="Q66" s="40"/>
      <c r="R66" s="38"/>
      <c r="S66" s="38"/>
      <c r="T66" s="40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40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39"/>
      <c r="AR66" s="45"/>
      <c r="AS66" s="45"/>
      <c r="AT66" s="45"/>
      <c r="AU66" s="45"/>
      <c r="AV66" s="45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40"/>
      <c r="BH66" s="40"/>
      <c r="BI66" s="12"/>
      <c r="BK66" s="15"/>
      <c r="BL66" s="15"/>
      <c r="BM66" s="15"/>
      <c r="BN66" s="15"/>
      <c r="BS66" s="16"/>
      <c r="BT66" s="16"/>
      <c r="BU66" s="16"/>
      <c r="BV66" s="16"/>
      <c r="BW66" s="16"/>
      <c r="BX66" s="16"/>
      <c r="BY66" s="17"/>
      <c r="BZ66" s="17"/>
      <c r="CA66" s="18"/>
      <c r="CB66" s="18"/>
      <c r="CC66" s="18"/>
      <c r="CD66" s="18"/>
      <c r="CE66" s="18"/>
      <c r="CF66" s="18"/>
      <c r="CG66" s="18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20"/>
      <c r="CX66" s="17"/>
      <c r="CY66" s="17"/>
      <c r="CZ66" s="17"/>
      <c r="DA66" s="17"/>
      <c r="DB66" s="17"/>
      <c r="DC66" s="17"/>
      <c r="DD66" s="17"/>
      <c r="DE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W66" s="17"/>
      <c r="EL66" s="76"/>
    </row>
    <row r="67" spans="2:142" s="13" customFormat="1" ht="12.75" customHeight="1">
      <c r="B67" s="12"/>
      <c r="D67" s="14"/>
      <c r="F67" s="12"/>
      <c r="G67" s="12"/>
      <c r="H67" s="28"/>
      <c r="I67" s="24"/>
      <c r="K67" s="36"/>
      <c r="L67" s="36"/>
      <c r="M67" s="37"/>
      <c r="N67" s="37"/>
      <c r="O67" s="40"/>
      <c r="P67" s="37"/>
      <c r="Q67" s="40"/>
      <c r="R67" s="38"/>
      <c r="S67" s="38"/>
      <c r="T67" s="40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40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39"/>
      <c r="AR67" s="45"/>
      <c r="AS67" s="45"/>
      <c r="AT67" s="45"/>
      <c r="AU67" s="45"/>
      <c r="AV67" s="45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40"/>
      <c r="BH67" s="40"/>
      <c r="BI67" s="12"/>
      <c r="BK67" s="15"/>
      <c r="BL67" s="15"/>
      <c r="BM67" s="15"/>
      <c r="BN67" s="15"/>
      <c r="BS67" s="16"/>
      <c r="BT67" s="16"/>
      <c r="BU67" s="16"/>
      <c r="BV67" s="16"/>
      <c r="BW67" s="16"/>
      <c r="BX67" s="16"/>
      <c r="BY67" s="17"/>
      <c r="BZ67" s="17"/>
      <c r="CA67" s="18"/>
      <c r="CB67" s="18"/>
      <c r="CC67" s="18"/>
      <c r="CD67" s="18"/>
      <c r="CE67" s="18"/>
      <c r="CF67" s="18"/>
      <c r="CG67" s="18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20"/>
      <c r="CX67" s="17"/>
      <c r="CY67" s="17"/>
      <c r="CZ67" s="17"/>
      <c r="DA67" s="17"/>
      <c r="DB67" s="17"/>
      <c r="DC67" s="17"/>
      <c r="DD67" s="17"/>
      <c r="DE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W67" s="17"/>
      <c r="EL67" s="76"/>
    </row>
    <row r="68" spans="2:142" s="13" customFormat="1" ht="12.75" customHeight="1">
      <c r="B68" s="12"/>
      <c r="D68" s="14"/>
      <c r="F68" s="12"/>
      <c r="G68" s="12"/>
      <c r="H68" s="28"/>
      <c r="I68" s="24"/>
      <c r="K68" s="36"/>
      <c r="L68" s="36"/>
      <c r="M68" s="37"/>
      <c r="N68" s="37"/>
      <c r="O68" s="40"/>
      <c r="P68" s="37"/>
      <c r="Q68" s="40"/>
      <c r="R68" s="38"/>
      <c r="S68" s="38"/>
      <c r="T68" s="40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40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39"/>
      <c r="AR68" s="45"/>
      <c r="AS68" s="45"/>
      <c r="AT68" s="45"/>
      <c r="AU68" s="45"/>
      <c r="AV68" s="45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40"/>
      <c r="BH68" s="40"/>
      <c r="BI68" s="12"/>
      <c r="BK68" s="15"/>
      <c r="BL68" s="15"/>
      <c r="BM68" s="15"/>
      <c r="BN68" s="15"/>
      <c r="BS68" s="16"/>
      <c r="BT68" s="16"/>
      <c r="BU68" s="16"/>
      <c r="BV68" s="16"/>
      <c r="BW68" s="16"/>
      <c r="BX68" s="16"/>
      <c r="BY68" s="17"/>
      <c r="BZ68" s="17"/>
      <c r="CA68" s="18"/>
      <c r="CB68" s="18"/>
      <c r="CC68" s="18"/>
      <c r="CD68" s="18"/>
      <c r="CE68" s="18"/>
      <c r="CF68" s="18"/>
      <c r="CG68" s="18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20"/>
      <c r="CX68" s="17"/>
      <c r="CY68" s="17"/>
      <c r="CZ68" s="17"/>
      <c r="DA68" s="17"/>
      <c r="DB68" s="17"/>
      <c r="DC68" s="17"/>
      <c r="DD68" s="17"/>
      <c r="DE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W68" s="17"/>
      <c r="EL68" s="76"/>
    </row>
    <row r="69" spans="2:142" s="13" customFormat="1" ht="12.75" customHeight="1">
      <c r="B69" s="12"/>
      <c r="D69" s="14"/>
      <c r="F69" s="12"/>
      <c r="G69" s="12"/>
      <c r="H69" s="28"/>
      <c r="I69" s="24"/>
      <c r="K69" s="36"/>
      <c r="L69" s="36"/>
      <c r="M69" s="37"/>
      <c r="N69" s="37"/>
      <c r="O69" s="40"/>
      <c r="P69" s="37"/>
      <c r="Q69" s="40"/>
      <c r="R69" s="38"/>
      <c r="S69" s="38"/>
      <c r="T69" s="40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40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39"/>
      <c r="AR69" s="45"/>
      <c r="AS69" s="45"/>
      <c r="AT69" s="45"/>
      <c r="AU69" s="45"/>
      <c r="AV69" s="45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40"/>
      <c r="BH69" s="40"/>
      <c r="BI69" s="12"/>
      <c r="BK69" s="15"/>
      <c r="BL69" s="15"/>
      <c r="BM69" s="15"/>
      <c r="BN69" s="15"/>
      <c r="BS69" s="16"/>
      <c r="BT69" s="16"/>
      <c r="BU69" s="16"/>
      <c r="BV69" s="16"/>
      <c r="BW69" s="16"/>
      <c r="BX69" s="16"/>
      <c r="BY69" s="17"/>
      <c r="BZ69" s="17"/>
      <c r="CA69" s="18"/>
      <c r="CB69" s="18"/>
      <c r="CC69" s="18"/>
      <c r="CD69" s="18"/>
      <c r="CE69" s="18"/>
      <c r="CF69" s="18"/>
      <c r="CG69" s="18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20"/>
      <c r="CX69" s="17"/>
      <c r="CY69" s="17"/>
      <c r="CZ69" s="17"/>
      <c r="DA69" s="17"/>
      <c r="DB69" s="17"/>
      <c r="DC69" s="17"/>
      <c r="DD69" s="17"/>
      <c r="DE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W69" s="17"/>
      <c r="EL69" s="76"/>
    </row>
    <row r="70" spans="2:142" s="13" customFormat="1" ht="12.75" customHeight="1">
      <c r="B70" s="12"/>
      <c r="D70" s="14"/>
      <c r="F70" s="12"/>
      <c r="G70" s="12"/>
      <c r="H70" s="28"/>
      <c r="I70" s="24"/>
      <c r="K70" s="36"/>
      <c r="L70" s="36"/>
      <c r="M70" s="37"/>
      <c r="N70" s="37"/>
      <c r="O70" s="40"/>
      <c r="P70" s="37"/>
      <c r="Q70" s="40"/>
      <c r="R70" s="38"/>
      <c r="S70" s="38"/>
      <c r="T70" s="40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40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39"/>
      <c r="AR70" s="45"/>
      <c r="AS70" s="45"/>
      <c r="AT70" s="45"/>
      <c r="AU70" s="45"/>
      <c r="AV70" s="45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40"/>
      <c r="BH70" s="40"/>
      <c r="BI70" s="12"/>
      <c r="BK70" s="15"/>
      <c r="BL70" s="15"/>
      <c r="BM70" s="15"/>
      <c r="BN70" s="15"/>
      <c r="BS70" s="16"/>
      <c r="BT70" s="16"/>
      <c r="BU70" s="16"/>
      <c r="BV70" s="16"/>
      <c r="BW70" s="16"/>
      <c r="BX70" s="16"/>
      <c r="BY70" s="17"/>
      <c r="BZ70" s="17"/>
      <c r="CA70" s="18"/>
      <c r="CB70" s="18"/>
      <c r="CC70" s="18"/>
      <c r="CD70" s="18"/>
      <c r="CE70" s="18"/>
      <c r="CF70" s="18"/>
      <c r="CG70" s="18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20"/>
      <c r="CX70" s="17"/>
      <c r="CY70" s="17"/>
      <c r="CZ70" s="17"/>
      <c r="DA70" s="17"/>
      <c r="DB70" s="17"/>
      <c r="DC70" s="17"/>
      <c r="DD70" s="17"/>
      <c r="DE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W70" s="17"/>
      <c r="EL70" s="76"/>
    </row>
    <row r="71" spans="2:142" s="13" customFormat="1" ht="12.75" customHeight="1">
      <c r="B71" s="12"/>
      <c r="D71" s="14"/>
      <c r="F71" s="12"/>
      <c r="G71" s="12"/>
      <c r="H71" s="28"/>
      <c r="I71" s="24"/>
      <c r="K71" s="36"/>
      <c r="L71" s="36"/>
      <c r="M71" s="37"/>
      <c r="N71" s="37"/>
      <c r="O71" s="40"/>
      <c r="P71" s="37"/>
      <c r="Q71" s="40"/>
      <c r="R71" s="38"/>
      <c r="S71" s="38"/>
      <c r="T71" s="40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40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39"/>
      <c r="AR71" s="45"/>
      <c r="AS71" s="45"/>
      <c r="AT71" s="45"/>
      <c r="AU71" s="45"/>
      <c r="AV71" s="45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40"/>
      <c r="BH71" s="40"/>
      <c r="BI71" s="12"/>
      <c r="BK71" s="15"/>
      <c r="BL71" s="15"/>
      <c r="BM71" s="15"/>
      <c r="BN71" s="15"/>
      <c r="BS71" s="16"/>
      <c r="BT71" s="16"/>
      <c r="BU71" s="16"/>
      <c r="BV71" s="16"/>
      <c r="BW71" s="16"/>
      <c r="BX71" s="16"/>
      <c r="BY71" s="17"/>
      <c r="BZ71" s="17"/>
      <c r="CA71" s="18"/>
      <c r="CB71" s="18"/>
      <c r="CC71" s="18"/>
      <c r="CD71" s="18"/>
      <c r="CE71" s="18"/>
      <c r="CF71" s="18"/>
      <c r="CG71" s="18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20"/>
      <c r="CX71" s="17"/>
      <c r="CY71" s="17"/>
      <c r="CZ71" s="17"/>
      <c r="DA71" s="17"/>
      <c r="DB71" s="17"/>
      <c r="DC71" s="17"/>
      <c r="DD71" s="17"/>
      <c r="DE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W71" s="17"/>
      <c r="EL71" s="76"/>
    </row>
    <row r="72" spans="2:142" s="13" customFormat="1" ht="12.75" customHeight="1">
      <c r="B72" s="12"/>
      <c r="D72" s="14"/>
      <c r="F72" s="12"/>
      <c r="G72" s="12"/>
      <c r="H72" s="28"/>
      <c r="I72" s="24"/>
      <c r="K72" s="36"/>
      <c r="L72" s="36"/>
      <c r="M72" s="37"/>
      <c r="N72" s="37"/>
      <c r="O72" s="40"/>
      <c r="P72" s="37"/>
      <c r="Q72" s="40"/>
      <c r="R72" s="38"/>
      <c r="S72" s="38"/>
      <c r="T72" s="40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40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39"/>
      <c r="AR72" s="45"/>
      <c r="AS72" s="45"/>
      <c r="AT72" s="45"/>
      <c r="AU72" s="45"/>
      <c r="AV72" s="45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40"/>
      <c r="BH72" s="40"/>
      <c r="BI72" s="12"/>
      <c r="BK72" s="15"/>
      <c r="BL72" s="15"/>
      <c r="BM72" s="15"/>
      <c r="BN72" s="15"/>
      <c r="BS72" s="16"/>
      <c r="BT72" s="16"/>
      <c r="BU72" s="16"/>
      <c r="BV72" s="16"/>
      <c r="BW72" s="16"/>
      <c r="BX72" s="16"/>
      <c r="BY72" s="17"/>
      <c r="BZ72" s="17"/>
      <c r="CA72" s="18"/>
      <c r="CB72" s="18"/>
      <c r="CC72" s="18"/>
      <c r="CD72" s="18"/>
      <c r="CE72" s="18"/>
      <c r="CF72" s="18"/>
      <c r="CG72" s="18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20"/>
      <c r="CX72" s="17"/>
      <c r="CY72" s="17"/>
      <c r="CZ72" s="17"/>
      <c r="DA72" s="17"/>
      <c r="DB72" s="17"/>
      <c r="DC72" s="17"/>
      <c r="DD72" s="17"/>
      <c r="DE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W72" s="17"/>
      <c r="EL72" s="76"/>
    </row>
    <row r="73" spans="2:142" s="13" customFormat="1" ht="12.75" customHeight="1">
      <c r="B73" s="12"/>
      <c r="D73" s="14"/>
      <c r="F73" s="12"/>
      <c r="G73" s="12"/>
      <c r="H73" s="28"/>
      <c r="I73" s="24"/>
      <c r="K73" s="36"/>
      <c r="L73" s="36"/>
      <c r="M73" s="37"/>
      <c r="N73" s="37"/>
      <c r="O73" s="40"/>
      <c r="P73" s="37"/>
      <c r="Q73" s="40"/>
      <c r="R73" s="38"/>
      <c r="S73" s="38"/>
      <c r="T73" s="40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40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39"/>
      <c r="AR73" s="45"/>
      <c r="AS73" s="45"/>
      <c r="AT73" s="45"/>
      <c r="AU73" s="45"/>
      <c r="AV73" s="45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40"/>
      <c r="BH73" s="40"/>
      <c r="BI73" s="12"/>
      <c r="BK73" s="15"/>
      <c r="BL73" s="15"/>
      <c r="BM73" s="15"/>
      <c r="BN73" s="15"/>
      <c r="BS73" s="16"/>
      <c r="BT73" s="16"/>
      <c r="BU73" s="16"/>
      <c r="BV73" s="16"/>
      <c r="BW73" s="16"/>
      <c r="BX73" s="16"/>
      <c r="BY73" s="17"/>
      <c r="BZ73" s="17"/>
      <c r="CA73" s="18"/>
      <c r="CB73" s="18"/>
      <c r="CC73" s="18"/>
      <c r="CD73" s="18"/>
      <c r="CE73" s="18"/>
      <c r="CF73" s="18"/>
      <c r="CG73" s="18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20"/>
      <c r="CX73" s="17"/>
      <c r="CY73" s="17"/>
      <c r="CZ73" s="17"/>
      <c r="DA73" s="17"/>
      <c r="DB73" s="17"/>
      <c r="DC73" s="17"/>
      <c r="DD73" s="17"/>
      <c r="DE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W73" s="17"/>
      <c r="EL73" s="76"/>
    </row>
    <row r="74" spans="2:142" s="13" customFormat="1" ht="12.75" customHeight="1">
      <c r="B74" s="12"/>
      <c r="D74" s="14"/>
      <c r="F74" s="12"/>
      <c r="G74" s="12"/>
      <c r="H74" s="28"/>
      <c r="I74" s="24"/>
      <c r="K74" s="36"/>
      <c r="L74" s="36"/>
      <c r="M74" s="37"/>
      <c r="N74" s="37"/>
      <c r="O74" s="40"/>
      <c r="P74" s="37"/>
      <c r="Q74" s="40"/>
      <c r="R74" s="38"/>
      <c r="S74" s="38"/>
      <c r="T74" s="40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40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39"/>
      <c r="AR74" s="45"/>
      <c r="AS74" s="45"/>
      <c r="AT74" s="45"/>
      <c r="AU74" s="45"/>
      <c r="AV74" s="45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40"/>
      <c r="BH74" s="40"/>
      <c r="BI74" s="12"/>
      <c r="BK74" s="15"/>
      <c r="BL74" s="15"/>
      <c r="BM74" s="15"/>
      <c r="BN74" s="15"/>
      <c r="BS74" s="16"/>
      <c r="BT74" s="16"/>
      <c r="BU74" s="16"/>
      <c r="BV74" s="16"/>
      <c r="BW74" s="16"/>
      <c r="BX74" s="16"/>
      <c r="BY74" s="17"/>
      <c r="BZ74" s="17"/>
      <c r="CA74" s="18"/>
      <c r="CB74" s="18"/>
      <c r="CC74" s="18"/>
      <c r="CD74" s="18"/>
      <c r="CE74" s="18"/>
      <c r="CF74" s="18"/>
      <c r="CG74" s="18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20"/>
      <c r="CX74" s="17"/>
      <c r="CY74" s="17"/>
      <c r="CZ74" s="17"/>
      <c r="DA74" s="17"/>
      <c r="DB74" s="17"/>
      <c r="DC74" s="17"/>
      <c r="DD74" s="17"/>
      <c r="DE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W74" s="17"/>
      <c r="EL74" s="76"/>
    </row>
    <row r="75" spans="2:142" s="13" customFormat="1" ht="12.75" customHeight="1">
      <c r="B75" s="12"/>
      <c r="D75" s="14"/>
      <c r="F75" s="12"/>
      <c r="G75" s="12"/>
      <c r="H75" s="28"/>
      <c r="I75" s="24"/>
      <c r="K75" s="36"/>
      <c r="L75" s="36"/>
      <c r="M75" s="37"/>
      <c r="N75" s="37"/>
      <c r="O75" s="40"/>
      <c r="P75" s="37"/>
      <c r="Q75" s="40"/>
      <c r="R75" s="38"/>
      <c r="S75" s="38"/>
      <c r="T75" s="40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40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39"/>
      <c r="AR75" s="45"/>
      <c r="AS75" s="45"/>
      <c r="AT75" s="45"/>
      <c r="AU75" s="45"/>
      <c r="AV75" s="45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40"/>
      <c r="BH75" s="40"/>
      <c r="BI75" s="12"/>
      <c r="BK75" s="15"/>
      <c r="BL75" s="15"/>
      <c r="BM75" s="15"/>
      <c r="BN75" s="15"/>
      <c r="BS75" s="16"/>
      <c r="BT75" s="16"/>
      <c r="BU75" s="16"/>
      <c r="BV75" s="16"/>
      <c r="BW75" s="16"/>
      <c r="BX75" s="16"/>
      <c r="BY75" s="17"/>
      <c r="BZ75" s="17"/>
      <c r="CA75" s="18"/>
      <c r="CB75" s="18"/>
      <c r="CC75" s="18"/>
      <c r="CD75" s="18"/>
      <c r="CE75" s="18"/>
      <c r="CF75" s="18"/>
      <c r="CG75" s="18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20"/>
      <c r="CX75" s="17"/>
      <c r="CY75" s="17"/>
      <c r="CZ75" s="17"/>
      <c r="DA75" s="17"/>
      <c r="DB75" s="17"/>
      <c r="DC75" s="17"/>
      <c r="DD75" s="17"/>
      <c r="DE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W75" s="17"/>
      <c r="EL75" s="76"/>
    </row>
    <row r="76" spans="2:142" s="13" customFormat="1" ht="12.75" customHeight="1">
      <c r="B76" s="12"/>
      <c r="D76" s="14"/>
      <c r="F76" s="12"/>
      <c r="G76" s="12"/>
      <c r="H76" s="28"/>
      <c r="I76" s="24"/>
      <c r="K76" s="36"/>
      <c r="L76" s="36"/>
      <c r="M76" s="37"/>
      <c r="N76" s="37"/>
      <c r="O76" s="40"/>
      <c r="P76" s="37"/>
      <c r="Q76" s="40"/>
      <c r="R76" s="38"/>
      <c r="S76" s="38"/>
      <c r="T76" s="40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40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39"/>
      <c r="AR76" s="45"/>
      <c r="AS76" s="45"/>
      <c r="AT76" s="45"/>
      <c r="AU76" s="45"/>
      <c r="AV76" s="45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40"/>
      <c r="BH76" s="40"/>
      <c r="BI76" s="12"/>
      <c r="BK76" s="15"/>
      <c r="BL76" s="15"/>
      <c r="BM76" s="15"/>
      <c r="BN76" s="15"/>
      <c r="BS76" s="16"/>
      <c r="BT76" s="16"/>
      <c r="BU76" s="16"/>
      <c r="BV76" s="16"/>
      <c r="BW76" s="16"/>
      <c r="BX76" s="16"/>
      <c r="BY76" s="17"/>
      <c r="BZ76" s="17"/>
      <c r="CA76" s="18"/>
      <c r="CB76" s="18"/>
      <c r="CC76" s="18"/>
      <c r="CD76" s="18"/>
      <c r="CE76" s="18"/>
      <c r="CF76" s="18"/>
      <c r="CG76" s="18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20"/>
      <c r="CX76" s="17"/>
      <c r="CY76" s="17"/>
      <c r="CZ76" s="17"/>
      <c r="DA76" s="17"/>
      <c r="DB76" s="17"/>
      <c r="DC76" s="17"/>
      <c r="DD76" s="17"/>
      <c r="DE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W76" s="17"/>
      <c r="EL76" s="76"/>
    </row>
    <row r="77" spans="2:142" s="13" customFormat="1" ht="12.75" customHeight="1">
      <c r="B77" s="12"/>
      <c r="D77" s="14"/>
      <c r="F77" s="12"/>
      <c r="G77" s="12"/>
      <c r="H77" s="28"/>
      <c r="I77" s="24"/>
      <c r="K77" s="36"/>
      <c r="L77" s="36"/>
      <c r="M77" s="37"/>
      <c r="N77" s="37"/>
      <c r="O77" s="40"/>
      <c r="P77" s="37"/>
      <c r="Q77" s="40"/>
      <c r="R77" s="38"/>
      <c r="S77" s="38"/>
      <c r="T77" s="40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40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39"/>
      <c r="AR77" s="45"/>
      <c r="AS77" s="45"/>
      <c r="AT77" s="45"/>
      <c r="AU77" s="45"/>
      <c r="AV77" s="45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40"/>
      <c r="BH77" s="40"/>
      <c r="BI77" s="12"/>
      <c r="BK77" s="15"/>
      <c r="BL77" s="15"/>
      <c r="BM77" s="15"/>
      <c r="BN77" s="15"/>
      <c r="BS77" s="16"/>
      <c r="BT77" s="16"/>
      <c r="BU77" s="16"/>
      <c r="BV77" s="16"/>
      <c r="BW77" s="16"/>
      <c r="BX77" s="16"/>
      <c r="BY77" s="17"/>
      <c r="BZ77" s="17"/>
      <c r="CA77" s="18"/>
      <c r="CB77" s="18"/>
      <c r="CC77" s="18"/>
      <c r="CD77" s="18"/>
      <c r="CE77" s="18"/>
      <c r="CF77" s="18"/>
      <c r="CG77" s="18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20"/>
      <c r="CX77" s="17"/>
      <c r="CY77" s="17"/>
      <c r="CZ77" s="17"/>
      <c r="DA77" s="17"/>
      <c r="DB77" s="17"/>
      <c r="DC77" s="17"/>
      <c r="DD77" s="17"/>
      <c r="DE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W77" s="17"/>
      <c r="EL77" s="76"/>
    </row>
    <row r="78" spans="2:142" s="13" customFormat="1" ht="12.75" customHeight="1">
      <c r="B78" s="12"/>
      <c r="D78" s="14"/>
      <c r="F78" s="12"/>
      <c r="G78" s="12"/>
      <c r="H78" s="28"/>
      <c r="I78" s="24"/>
      <c r="K78" s="36"/>
      <c r="L78" s="36"/>
      <c r="M78" s="37"/>
      <c r="N78" s="37"/>
      <c r="O78" s="40"/>
      <c r="P78" s="37"/>
      <c r="Q78" s="40"/>
      <c r="R78" s="38"/>
      <c r="S78" s="38"/>
      <c r="T78" s="40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40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39"/>
      <c r="AR78" s="45"/>
      <c r="AS78" s="45"/>
      <c r="AT78" s="45"/>
      <c r="AU78" s="45"/>
      <c r="AV78" s="45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40"/>
      <c r="BH78" s="40"/>
      <c r="BI78" s="12"/>
      <c r="BK78" s="15"/>
      <c r="BL78" s="15"/>
      <c r="BM78" s="15"/>
      <c r="BN78" s="15"/>
      <c r="BS78" s="16"/>
      <c r="BT78" s="16"/>
      <c r="BU78" s="16"/>
      <c r="BV78" s="16"/>
      <c r="BW78" s="16"/>
      <c r="BX78" s="16"/>
      <c r="BY78" s="17"/>
      <c r="BZ78" s="17"/>
      <c r="CA78" s="18"/>
      <c r="CB78" s="18"/>
      <c r="CC78" s="18"/>
      <c r="CD78" s="18"/>
      <c r="CE78" s="18"/>
      <c r="CF78" s="18"/>
      <c r="CG78" s="18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20"/>
      <c r="CX78" s="17"/>
      <c r="CY78" s="17"/>
      <c r="CZ78" s="17"/>
      <c r="DA78" s="17"/>
      <c r="DB78" s="17"/>
      <c r="DC78" s="17"/>
      <c r="DD78" s="17"/>
      <c r="DE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W78" s="17"/>
      <c r="EL78" s="76"/>
    </row>
    <row r="79" spans="2:142" s="13" customFormat="1" ht="12.75" customHeight="1">
      <c r="B79" s="12"/>
      <c r="D79" s="14"/>
      <c r="F79" s="12"/>
      <c r="G79" s="12"/>
      <c r="H79" s="28"/>
      <c r="I79" s="24"/>
      <c r="K79" s="36"/>
      <c r="L79" s="36"/>
      <c r="M79" s="37"/>
      <c r="N79" s="37"/>
      <c r="O79" s="40"/>
      <c r="P79" s="37"/>
      <c r="Q79" s="40"/>
      <c r="R79" s="38"/>
      <c r="S79" s="38"/>
      <c r="T79" s="40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40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39"/>
      <c r="AR79" s="45"/>
      <c r="AS79" s="45"/>
      <c r="AT79" s="45"/>
      <c r="AU79" s="45"/>
      <c r="AV79" s="45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40"/>
      <c r="BH79" s="40"/>
      <c r="BI79" s="12"/>
      <c r="BK79" s="15"/>
      <c r="BL79" s="15"/>
      <c r="BM79" s="15"/>
      <c r="BN79" s="15"/>
      <c r="BS79" s="16"/>
      <c r="BT79" s="16"/>
      <c r="BU79" s="16"/>
      <c r="BV79" s="16"/>
      <c r="BW79" s="16"/>
      <c r="BX79" s="16"/>
      <c r="BY79" s="17"/>
      <c r="BZ79" s="17"/>
      <c r="CA79" s="18"/>
      <c r="CB79" s="18"/>
      <c r="CC79" s="18"/>
      <c r="CD79" s="18"/>
      <c r="CE79" s="18"/>
      <c r="CF79" s="18"/>
      <c r="CG79" s="18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20"/>
      <c r="CX79" s="17"/>
      <c r="CY79" s="17"/>
      <c r="CZ79" s="17"/>
      <c r="DA79" s="17"/>
      <c r="DB79" s="17"/>
      <c r="DC79" s="17"/>
      <c r="DD79" s="17"/>
      <c r="DE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W79" s="17"/>
      <c r="EL79" s="76"/>
    </row>
    <row r="80" spans="2:142" s="13" customFormat="1" ht="12.75" customHeight="1">
      <c r="B80" s="12"/>
      <c r="D80" s="14"/>
      <c r="F80" s="12"/>
      <c r="G80" s="12"/>
      <c r="H80" s="28"/>
      <c r="I80" s="24"/>
      <c r="K80" s="36"/>
      <c r="L80" s="36"/>
      <c r="M80" s="37"/>
      <c r="N80" s="37"/>
      <c r="O80" s="40"/>
      <c r="P80" s="37"/>
      <c r="Q80" s="40"/>
      <c r="R80" s="38"/>
      <c r="S80" s="38"/>
      <c r="T80" s="40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40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39"/>
      <c r="AR80" s="45"/>
      <c r="AS80" s="45"/>
      <c r="AT80" s="45"/>
      <c r="AU80" s="45"/>
      <c r="AV80" s="45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40"/>
      <c r="BH80" s="40"/>
      <c r="BI80" s="12"/>
      <c r="BK80" s="15"/>
      <c r="BL80" s="15"/>
      <c r="BM80" s="15"/>
      <c r="BN80" s="15"/>
      <c r="BS80" s="16"/>
      <c r="BT80" s="16"/>
      <c r="BU80" s="16"/>
      <c r="BV80" s="16"/>
      <c r="BW80" s="16"/>
      <c r="BX80" s="16"/>
      <c r="BY80" s="17"/>
      <c r="BZ80" s="17"/>
      <c r="CA80" s="18"/>
      <c r="CB80" s="18"/>
      <c r="CC80" s="18"/>
      <c r="CD80" s="18"/>
      <c r="CE80" s="18"/>
      <c r="CF80" s="18"/>
      <c r="CG80" s="18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20"/>
      <c r="CX80" s="17"/>
      <c r="CY80" s="17"/>
      <c r="CZ80" s="17"/>
      <c r="DA80" s="17"/>
      <c r="DB80" s="17"/>
      <c r="DC80" s="17"/>
      <c r="DD80" s="17"/>
      <c r="DE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W80" s="17"/>
      <c r="EL80" s="76"/>
    </row>
    <row r="81" spans="2:142" s="13" customFormat="1" ht="12.75" customHeight="1">
      <c r="B81" s="12"/>
      <c r="D81" s="14"/>
      <c r="F81" s="12"/>
      <c r="G81" s="12"/>
      <c r="H81" s="28"/>
      <c r="I81" s="24"/>
      <c r="K81" s="36"/>
      <c r="L81" s="36"/>
      <c r="M81" s="37"/>
      <c r="N81" s="37"/>
      <c r="O81" s="40"/>
      <c r="P81" s="37"/>
      <c r="Q81" s="40"/>
      <c r="R81" s="38"/>
      <c r="S81" s="38"/>
      <c r="T81" s="40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40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39"/>
      <c r="AR81" s="45"/>
      <c r="AS81" s="45"/>
      <c r="AT81" s="45"/>
      <c r="AU81" s="45"/>
      <c r="AV81" s="45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40"/>
      <c r="BH81" s="40"/>
      <c r="BI81" s="12"/>
      <c r="BK81" s="15"/>
      <c r="BL81" s="15"/>
      <c r="BM81" s="15"/>
      <c r="BN81" s="15"/>
      <c r="BS81" s="16"/>
      <c r="BT81" s="16"/>
      <c r="BU81" s="16"/>
      <c r="BV81" s="16"/>
      <c r="BW81" s="16"/>
      <c r="BX81" s="16"/>
      <c r="BY81" s="17"/>
      <c r="BZ81" s="17"/>
      <c r="CA81" s="18"/>
      <c r="CB81" s="18"/>
      <c r="CC81" s="18"/>
      <c r="CD81" s="18"/>
      <c r="CE81" s="18"/>
      <c r="CF81" s="18"/>
      <c r="CG81" s="18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20"/>
      <c r="CX81" s="17"/>
      <c r="CY81" s="17"/>
      <c r="CZ81" s="17"/>
      <c r="DA81" s="17"/>
      <c r="DB81" s="17"/>
      <c r="DC81" s="17"/>
      <c r="DD81" s="17"/>
      <c r="DE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W81" s="17"/>
      <c r="EL81" s="76"/>
    </row>
    <row r="82" spans="2:142" s="13" customFormat="1" ht="12.75" customHeight="1">
      <c r="B82" s="12"/>
      <c r="D82" s="14"/>
      <c r="F82" s="12"/>
      <c r="G82" s="12"/>
      <c r="H82" s="28"/>
      <c r="I82" s="24"/>
      <c r="K82" s="36"/>
      <c r="L82" s="36"/>
      <c r="M82" s="37"/>
      <c r="N82" s="37"/>
      <c r="O82" s="40"/>
      <c r="P82" s="37"/>
      <c r="Q82" s="40"/>
      <c r="R82" s="38"/>
      <c r="S82" s="38"/>
      <c r="T82" s="40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40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39"/>
      <c r="AR82" s="45"/>
      <c r="AS82" s="45"/>
      <c r="AT82" s="45"/>
      <c r="AU82" s="45"/>
      <c r="AV82" s="45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40"/>
      <c r="BH82" s="40"/>
      <c r="BI82" s="12"/>
      <c r="BK82" s="15"/>
      <c r="BL82" s="15"/>
      <c r="BM82" s="15"/>
      <c r="BN82" s="15"/>
      <c r="BS82" s="16"/>
      <c r="BT82" s="16"/>
      <c r="BU82" s="16"/>
      <c r="BV82" s="16"/>
      <c r="BW82" s="16"/>
      <c r="BX82" s="16"/>
      <c r="BY82" s="17"/>
      <c r="BZ82" s="17"/>
      <c r="CA82" s="18"/>
      <c r="CB82" s="18"/>
      <c r="CC82" s="18"/>
      <c r="CD82" s="18"/>
      <c r="CE82" s="18"/>
      <c r="CF82" s="18"/>
      <c r="CG82" s="18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20"/>
      <c r="CX82" s="17"/>
      <c r="CY82" s="17"/>
      <c r="CZ82" s="17"/>
      <c r="DA82" s="17"/>
      <c r="DB82" s="17"/>
      <c r="DC82" s="17"/>
      <c r="DD82" s="17"/>
      <c r="DE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W82" s="17"/>
      <c r="EL82" s="76"/>
    </row>
  </sheetData>
  <sheetProtection/>
  <autoFilter ref="B7:DX7"/>
  <mergeCells count="240">
    <mergeCell ref="BO20:BR23"/>
    <mergeCell ref="CH20:CQ23"/>
    <mergeCell ref="CR20:CS23"/>
    <mergeCell ref="L20:L23"/>
    <mergeCell ref="L3:L5"/>
    <mergeCell ref="EJ3:EJ5"/>
    <mergeCell ref="EF3:EI3"/>
    <mergeCell ref="EE3:EE5"/>
    <mergeCell ref="ED3:ED5"/>
    <mergeCell ref="EC3:EC5"/>
    <mergeCell ref="CU20:CU23"/>
    <mergeCell ref="CY20:DE23"/>
    <mergeCell ref="DG20:DG23"/>
    <mergeCell ref="DK20:DK23"/>
    <mergeCell ref="DP20:DP23"/>
    <mergeCell ref="DQ20:DQ23"/>
    <mergeCell ref="DH20:DJ23"/>
    <mergeCell ref="CV20:CV23"/>
    <mergeCell ref="CW20:CW23"/>
    <mergeCell ref="CX20:CX23"/>
    <mergeCell ref="BS20:BU23"/>
    <mergeCell ref="BY20:BZ23"/>
    <mergeCell ref="CA20:CA23"/>
    <mergeCell ref="CB20:CB23"/>
    <mergeCell ref="CC20:CG23"/>
    <mergeCell ref="CT20:CT23"/>
    <mergeCell ref="BV20:BV23"/>
    <mergeCell ref="BW20:BX23"/>
    <mergeCell ref="BG20:BG23"/>
    <mergeCell ref="BH20:BH23"/>
    <mergeCell ref="BI20:BI23"/>
    <mergeCell ref="BK23:BN23"/>
    <mergeCell ref="BK20:BK22"/>
    <mergeCell ref="BL20:BL22"/>
    <mergeCell ref="BM20:BM22"/>
    <mergeCell ref="BN20:BN22"/>
    <mergeCell ref="BJ20:BJ23"/>
    <mergeCell ref="AW20:AW23"/>
    <mergeCell ref="AZ20:AZ23"/>
    <mergeCell ref="BA20:BB23"/>
    <mergeCell ref="AX20:AY23"/>
    <mergeCell ref="BC20:BC23"/>
    <mergeCell ref="BD20:BD23"/>
    <mergeCell ref="BE20:BE23"/>
    <mergeCell ref="BF20:BF23"/>
    <mergeCell ref="Z20:AC23"/>
    <mergeCell ref="AE20:AE23"/>
    <mergeCell ref="AD20:AD23"/>
    <mergeCell ref="AG20:AH23"/>
    <mergeCell ref="AN20:AO23"/>
    <mergeCell ref="AP20:AP23"/>
    <mergeCell ref="AK20:AL23"/>
    <mergeCell ref="AR20:AR23"/>
    <mergeCell ref="Q20:Q23"/>
    <mergeCell ref="M3:M5"/>
    <mergeCell ref="N3:N5"/>
    <mergeCell ref="AS20:AV23"/>
    <mergeCell ref="T20:T23"/>
    <mergeCell ref="V20:V23"/>
    <mergeCell ref="W20:W23"/>
    <mergeCell ref="Y20:Y23"/>
    <mergeCell ref="X20:X23"/>
    <mergeCell ref="Z3:AE3"/>
    <mergeCell ref="G20:G23"/>
    <mergeCell ref="H20:H23"/>
    <mergeCell ref="K20:K23"/>
    <mergeCell ref="M20:M23"/>
    <mergeCell ref="N20:N23"/>
    <mergeCell ref="P20:P23"/>
    <mergeCell ref="DE4:DF4"/>
    <mergeCell ref="CO4:CO5"/>
    <mergeCell ref="EM2:EM5"/>
    <mergeCell ref="EI4:EI5"/>
    <mergeCell ref="EG4:EG5"/>
    <mergeCell ref="B2:AF2"/>
    <mergeCell ref="EH4:EH5"/>
    <mergeCell ref="EB3:EB5"/>
    <mergeCell ref="EA3:EA5"/>
    <mergeCell ref="BO4:BO5"/>
    <mergeCell ref="DB4:DB5"/>
    <mergeCell ref="CT3:CT5"/>
    <mergeCell ref="CF4:CF5"/>
    <mergeCell ref="CS4:CS5"/>
    <mergeCell ref="EN2:EN5"/>
    <mergeCell ref="DZ3:DZ5"/>
    <mergeCell ref="DY3:DY5"/>
    <mergeCell ref="DY2:EJ2"/>
    <mergeCell ref="EK2:EK5"/>
    <mergeCell ref="CW2:DF2"/>
    <mergeCell ref="DC4:DC5"/>
    <mergeCell ref="CZ4:CZ5"/>
    <mergeCell ref="AG2:BF2"/>
    <mergeCell ref="AF20:AF23"/>
    <mergeCell ref="CX3:CX5"/>
    <mergeCell ref="CM4:CM5"/>
    <mergeCell ref="BG2:CV2"/>
    <mergeCell ref="CU3:CU5"/>
    <mergeCell ref="CP4:CP5"/>
    <mergeCell ref="CJ4:CJ5"/>
    <mergeCell ref="EF4:EF5"/>
    <mergeCell ref="DD4:DD5"/>
    <mergeCell ref="DG4:DJ4"/>
    <mergeCell ref="CW3:CW5"/>
    <mergeCell ref="BM3:BN3"/>
    <mergeCell ref="CR3:CS3"/>
    <mergeCell ref="CR4:CR5"/>
    <mergeCell ref="DQ4:DQ5"/>
    <mergeCell ref="DQ3:DX3"/>
    <mergeCell ref="DR4:DR5"/>
    <mergeCell ref="E4:E5"/>
    <mergeCell ref="AG4:AH4"/>
    <mergeCell ref="U3:U5"/>
    <mergeCell ref="K3:K5"/>
    <mergeCell ref="G3:G5"/>
    <mergeCell ref="H3:H5"/>
    <mergeCell ref="I3:I5"/>
    <mergeCell ref="J3:J5"/>
    <mergeCell ref="V3:V5"/>
    <mergeCell ref="AE4:AE5"/>
    <mergeCell ref="DG3:DP3"/>
    <mergeCell ref="CM3:CQ3"/>
    <mergeCell ref="CV3:CV5"/>
    <mergeCell ref="DG2:DX2"/>
    <mergeCell ref="CN4:CN5"/>
    <mergeCell ref="DS4:DT4"/>
    <mergeCell ref="DU4:DV4"/>
    <mergeCell ref="DK4:DO4"/>
    <mergeCell ref="CY3:DF3"/>
    <mergeCell ref="CQ4:CQ5"/>
    <mergeCell ref="DP4:DP5"/>
    <mergeCell ref="DW4:DX4"/>
    <mergeCell ref="DA4:DA5"/>
    <mergeCell ref="CH3:CL3"/>
    <mergeCell ref="BS3:BU3"/>
    <mergeCell ref="CA3:CA5"/>
    <mergeCell ref="CL4:CL5"/>
    <mergeCell ref="CC4:CC5"/>
    <mergeCell ref="CD4:CD5"/>
    <mergeCell ref="CC3:CG3"/>
    <mergeCell ref="CK4:CK5"/>
    <mergeCell ref="BY3:BY5"/>
    <mergeCell ref="BZ3:BZ5"/>
    <mergeCell ref="CG4:CG5"/>
    <mergeCell ref="CI4:CI5"/>
    <mergeCell ref="BQ4:BQ5"/>
    <mergeCell ref="BR4:BR5"/>
    <mergeCell ref="BO3:BR3"/>
    <mergeCell ref="CE4:CE5"/>
    <mergeCell ref="BF3:BF5"/>
    <mergeCell ref="CB3:CB5"/>
    <mergeCell ref="BS4:BS5"/>
    <mergeCell ref="BX3:BX5"/>
    <mergeCell ref="BK4:BK5"/>
    <mergeCell ref="BK3:BL3"/>
    <mergeCell ref="BB4:BB5"/>
    <mergeCell ref="BW3:BW5"/>
    <mergeCell ref="BC3:BC5"/>
    <mergeCell ref="BG3:BG5"/>
    <mergeCell ref="BM4:BM5"/>
    <mergeCell ref="BN4:BN5"/>
    <mergeCell ref="BL4:BL5"/>
    <mergeCell ref="BJ3:BJ5"/>
    <mergeCell ref="BI3:BI5"/>
    <mergeCell ref="BP4:BP5"/>
    <mergeCell ref="AA4:AA5"/>
    <mergeCell ref="AB4:AB5"/>
    <mergeCell ref="BH3:BH5"/>
    <mergeCell ref="Y3:Y5"/>
    <mergeCell ref="AR3:AR5"/>
    <mergeCell ref="AZ3:BB3"/>
    <mergeCell ref="AZ4:AZ5"/>
    <mergeCell ref="BA4:BA5"/>
    <mergeCell ref="AN4:AN5"/>
    <mergeCell ref="AG3:AM3"/>
    <mergeCell ref="B1:I1"/>
    <mergeCell ref="R3:S3"/>
    <mergeCell ref="T3:T5"/>
    <mergeCell ref="B3:B5"/>
    <mergeCell ref="F3:F5"/>
    <mergeCell ref="Q3:Q5"/>
    <mergeCell ref="R4:R5"/>
    <mergeCell ref="O3:O5"/>
    <mergeCell ref="P3:P5"/>
    <mergeCell ref="D3:D5"/>
    <mergeCell ref="AY4:AY5"/>
    <mergeCell ref="AW3:AY3"/>
    <mergeCell ref="AC4:AC5"/>
    <mergeCell ref="AP3:AP5"/>
    <mergeCell ref="AQ3:AQ5"/>
    <mergeCell ref="AX4:AX5"/>
    <mergeCell ref="AF3:AF5"/>
    <mergeCell ref="AI4:AJ4"/>
    <mergeCell ref="AO4:AO5"/>
    <mergeCell ref="AM4:AM5"/>
    <mergeCell ref="S4:S5"/>
    <mergeCell ref="AV3:AV5"/>
    <mergeCell ref="AW4:AW5"/>
    <mergeCell ref="AS3:AS5"/>
    <mergeCell ref="AT3:AT5"/>
    <mergeCell ref="W3:W5"/>
    <mergeCell ref="X3:X5"/>
    <mergeCell ref="AU3:AU5"/>
    <mergeCell ref="AK4:AL4"/>
    <mergeCell ref="AD4:AD5"/>
    <mergeCell ref="Z4:Z5"/>
    <mergeCell ref="AN3:AO3"/>
    <mergeCell ref="EP2:EP5"/>
    <mergeCell ref="BD3:BD5"/>
    <mergeCell ref="BE3:BE5"/>
    <mergeCell ref="BV3:BV5"/>
    <mergeCell ref="BU4:BU5"/>
    <mergeCell ref="BT4:BT5"/>
    <mergeCell ref="EO2:EO5"/>
    <mergeCell ref="CH4:CH5"/>
    <mergeCell ref="CY4:CY5"/>
    <mergeCell ref="B26:H26"/>
    <mergeCell ref="I26:J26"/>
    <mergeCell ref="B27:H27"/>
    <mergeCell ref="I27:J27"/>
    <mergeCell ref="B29:G34"/>
    <mergeCell ref="H29:J34"/>
    <mergeCell ref="R20:R22"/>
    <mergeCell ref="S20:S22"/>
    <mergeCell ref="R23:S23"/>
    <mergeCell ref="EM20:EM23"/>
    <mergeCell ref="EN20:EN23"/>
    <mergeCell ref="EO20:EO23"/>
    <mergeCell ref="EP20:EP23"/>
    <mergeCell ref="DL20:DO23"/>
    <mergeCell ref="DY20:EA23"/>
    <mergeCell ref="A8:A17"/>
    <mergeCell ref="A20:A23"/>
    <mergeCell ref="A18:F19"/>
    <mergeCell ref="A2:A5"/>
    <mergeCell ref="C20:C23"/>
    <mergeCell ref="B20:B23"/>
    <mergeCell ref="C3:C5"/>
    <mergeCell ref="D20:D23"/>
    <mergeCell ref="E20:E23"/>
    <mergeCell ref="F20:F23"/>
  </mergeCells>
  <dataValidations count="44">
    <dataValidation type="whole" allowBlank="1" showInputMessage="1" showErrorMessage="1" prompt="Tylko wartości liczbowe &lt;0 ; 2500000&gt;" sqref="BV8:BV19 Y8:AC19 U8:U19 AW8:BB19">
      <formula1>0</formula1>
      <formula2>2500000</formula2>
    </dataValidation>
    <dataValidation type="list" allowBlank="1" showInputMessage="1" showErrorMessage="1" prompt="wybór z listy rozwijanej" error="Wybó z listy rozwijalnej - patrz instrukcja!" sqref="CB8:CG19 EB8:EB19 ED8:ED19 EG8:EH19 W8:W19">
      <formula1>"1,0"</formula1>
    </dataValidation>
    <dataValidation allowBlank="1" showErrorMessage="1" prompt="Tylko wartości liczbowe &lt;0 ; 500&gt;" sqref="AE8:AE19"/>
    <dataValidation showErrorMessage="1" prompt="wartości liczbowe z zakresu &lt;0,0 ; 2000,0&gt;" sqref="AK8:AL19"/>
    <dataValidation allowBlank="1" showErrorMessage="1" prompt="wartości liczbowe z zakresu &lt;0;150000&gt;" sqref="AR8:AR19"/>
    <dataValidation type="list" allowBlank="1" showInputMessage="1" showErrorMessage="1" prompt="wybór z listy rozwijanej" sqref="X8:X19">
      <formula1>"1. wyznaczenie nowej aglomeracji , 2.zmniejszenie granic, 3. zwiększenie granic, 4. zmiana tylko w zakresie RLM, 5.inna zmiana - opis kol. uwagi"</formula1>
    </dataValidation>
    <dataValidation allowBlank="1" showInputMessage="1" showErrorMessage="1" prompt="Opis w postaci tekstowej" sqref="DX8:DY19 EA8:EA19 EC8:EC19 EI8:EI19 EK8:EL19 DV8:DV19 C8:C17 E8:E17 AF18:AF19"/>
    <dataValidation type="list" allowBlank="1" showInputMessage="1" showErrorMessage="1" prompt="Wybrac z listy rozwijanej" sqref="D8:D17">
      <formula1>"TAK,NIE"</formula1>
    </dataValidation>
    <dataValidation type="list" allowBlank="1" showInputMessage="1" showErrorMessage="1" error="Wybór z listy rozwijalnej" sqref="F8:F17">
      <formula1>"A,W,L,brak sprawozdania"</formula1>
    </dataValidation>
    <dataValidation type="list" allowBlank="1" showInputMessage="1" showErrorMessage="1" error="Wybór z listy rozwijalnej" sqref="G8:G19">
      <formula1>"Aglomeracja z 1 OŚ, Wiersz aglo z wieloma OŚ, Wiersz OŚ w aglo z wieloma OŚ, Końcowy Punkt"</formula1>
    </dataValidation>
    <dataValidation type="list" allowBlank="1" showInputMessage="1" showErrorMessage="1" prompt="wybór z listy rozwijanej" sqref="V8:V19">
      <formula1>"BC,0,1,2,3"</formula1>
    </dataValidation>
    <dataValidation type="whole" allowBlank="1" showInputMessage="1" showErrorMessage="1" prompt="Tylko wartości liczbowe &lt;0 ; 500&gt;" sqref="AD8:AD19">
      <formula1>0</formula1>
      <formula2>500</formula2>
    </dataValidation>
    <dataValidation type="decimal" showInputMessage="1" showErrorMessage="1" prompt="wartości liczbowe z zakresu &lt;0,0 ; 2000,0&gt;" sqref="AM8:AO19 AG8:AJ19">
      <formula1>0</formula1>
      <formula2>2000</formula2>
    </dataValidation>
    <dataValidation type="decimal" showInputMessage="1" showErrorMessage="1" prompt="wartości liczbowe z zakresu &lt;0,0 ; 1000,0&gt;" sqref="AP8:AP19">
      <formula1>0</formula1>
      <formula2>1000</formula2>
    </dataValidation>
    <dataValidation type="whole" allowBlank="1" showInputMessage="1" showErrorMessage="1" prompt="wartości liczbowe z zakresu &lt;0;50000&gt;" sqref="AQ8:AQ19">
      <formula1>0</formula1>
      <formula2>50000</formula2>
    </dataValidation>
    <dataValidation type="decimal" allowBlank="1" showInputMessage="1" showErrorMessage="1" prompt="wartości liczbowe z zakresu &lt;0;150000&gt;" sqref="BY8:BZ19 AS8:AV19">
      <formula1>0</formula1>
      <formula2>150000</formula2>
    </dataValidation>
    <dataValidation type="whole" allowBlank="1" showInputMessage="1" showErrorMessage="1" prompt="Tylko wartości liczbowe &lt;0 ; 500000&gt;" sqref="BU8:BU19 BS8:BS19">
      <formula1>0</formula1>
      <formula2>500000</formula2>
    </dataValidation>
    <dataValidation type="list" allowBlank="1" showInputMessage="1" showErrorMessage="1" prompt="wybór z listy rozwijanej" sqref="CU8:CU19">
      <formula1>"BN,M,MO,R,RM,L, nie dotyczy"</formula1>
    </dataValidation>
    <dataValidation type="decimal" allowBlank="1" showInputMessage="1" showErrorMessage="1" prompt="Wartości liczbowe z przedziału &lt;0;1000&gt;" sqref="CK8:CO19">
      <formula1>0</formula1>
      <formula2>1000</formula2>
    </dataValidation>
    <dataValidation type="decimal" allowBlank="1" showInputMessage="1" showErrorMessage="1" prompt="Wartości z zakresu &lt;0;5000&gt;" sqref="CH8:CJ19">
      <formula1>0</formula1>
      <formula2>5000</formula2>
    </dataValidation>
    <dataValidation type="decimal" allowBlank="1" showInputMessage="1" showErrorMessage="1" prompt="Wartości liczbowe z przedziału &lt;0;20000&gt;" sqref="CX8:DE19">
      <formula1>0</formula1>
      <formula2>20000</formula2>
    </dataValidation>
    <dataValidation type="decimal" allowBlank="1" showInputMessage="1" showErrorMessage="1" prompt="Tylko wartości współrzędnych w formacie dziesiętnym&#10;od 14,0000 do 24,5000" error="Tylko wartości współrzędnych w formacie dziesiętnym&#10;od 14,0000 do 24,5000" sqref="BM8:BM19 BK8:BK19 R8:R19">
      <formula1>14</formula1>
      <formula2>24.5</formula2>
    </dataValidation>
    <dataValidation type="decimal" allowBlank="1" showInputMessage="1" showErrorMessage="1" prompt="Tylko wartości współrzędnych w formacie dziesiętnym&#10;od 49,0000 do 55,0000" error="Tylko wartości współrzędnych w formacie dziesiętnym&#10;od 49,0000 do 55,0000" sqref="BN8:BN19 BL8:BL19 S8:S19">
      <formula1>49</formula1>
      <formula2>55</formula2>
    </dataValidation>
    <dataValidation type="list" allowBlank="1" showInputMessage="1" showErrorMessage="1" error="Wybór z listy rozwijalnej" sqref="BI8:BI19">
      <formula1>"0,1,nie uzyskano danych z oczyszczalni"</formula1>
    </dataValidation>
    <dataValidation type="whole" allowBlank="1" showInputMessage="1" showErrorMessage="1" prompt="Tylko wartości liczbowe &lt;0 ; 600000&gt;" sqref="BT8:BT19">
      <formula1>0</formula1>
      <formula2>600000</formula2>
    </dataValidation>
    <dataValidation type="list" allowBlank="1" showInputMessage="1" showErrorMessage="1" prompt="wybór z listy rozwijanej" error="Wybó z listy rozwijalnej" sqref="CA8:CA19">
      <formula1>"B,non B,PUB1,non PUB1,PUB2,non PUB2"</formula1>
    </dataValidation>
    <dataValidation type="list" allowBlank="1" showInputMessage="1" showErrorMessage="1" prompt="wybór z listy rozwijanej" error="Wybór z listy rozwijalnej" sqref="CT8:CT19">
      <formula1>"BN,M,MO,R,RM,L, nie dotyczy"</formula1>
    </dataValidation>
    <dataValidation type="list" allowBlank="1" showInputMessage="1" showErrorMessage="1" prompt="wybór z listy rozwijanej" error="Wybór z listy rozwijalnej" sqref="K8:K19">
      <formula1>"DO,KP,LE,LU,LO,MP,MZ,OP,PL,PK,PM,SL,SW,WM,WL,ZA"</formula1>
    </dataValidation>
    <dataValidation type="list" allowBlank="1" showInputMessage="1" showErrorMessage="1" prompt="Wybór z lizsty rozwijanej" error="Wybór z listy rozwijalnej" sqref="M8:M19">
      <formula1>"MW,GW,SW,DW,GO,SO,WT,DO, Dniestru, Czarnej Orawy, Czadeczki, Morawy, Jarft, Izery,  Łaby i Ostrożnicy , Metuje, Orlicy, Niemna,Łyny i Węgorapy, Świeżej, Ücker "</formula1>
    </dataValidation>
    <dataValidation type="list" allowBlank="1" showInputMessage="1" showErrorMessage="1" prompt="Wybór z listy rozwijanej" error="Wybó z listy rozwijalnej" sqref="N8:N19">
      <formula1>"Wisła, Odra, Dniestr, Dunaj, Jarft, Łaba, Niemno, Pręgoła, Świeża, Ücker"</formula1>
    </dataValidation>
    <dataValidation type="list" allowBlank="1" showInputMessage="1" showErrorMessage="1" prompt="Wybór z lizsty rozwijanej" error="Wybó z listy rozwijalnej" sqref="P8:P19">
      <formula1>"MGMW,GMW,GM,GW,OW"</formula1>
    </dataValidation>
    <dataValidation type="decimal" allowBlank="1" showInputMessage="1" showErrorMessage="1" prompt="Wartości liczbowe z przedziału &lt;0;100&gt;" sqref="CP8:CS19">
      <formula1>0</formula1>
      <formula2>100</formula2>
    </dataValidation>
    <dataValidation type="decimal" allowBlank="1" prompt="Tylko wartości liczbowe &lt;0 ; 2500000&gt;" sqref="BC8:BF19">
      <formula1>0</formula1>
      <formula2>100</formula2>
    </dataValidation>
    <dataValidation type="decimal" allowBlank="1" showInputMessage="1" showErrorMessage="1" prompt="Przedstawić jako wartość procentowa &lt;0,0 ; kol. % RLM korzystających z taboru&gt;" sqref="BX8:BX19">
      <formula1>0</formula1>
      <formula2>100</formula2>
    </dataValidation>
    <dataValidation type="decimal" allowBlank="1" showInputMessage="1" showErrorMessage="1" prompt="Przedstawić jako wartość procentowa &lt;0,0 ; kol. % RLM korzystających z sieci&gt;" sqref="BW8:BW19">
      <formula1>0</formula1>
      <formula2>100</formula2>
    </dataValidation>
    <dataValidation allowBlank="1" sqref="M31:BK160 BH26:BI30 M24:BK25 B35:J160 B24:K25 K26:K160 M26:BF30 L24:L160 BL24:IV160"/>
    <dataValidation type="list" allowBlank="1" showInputMessage="1" showErrorMessage="1" prompt="wybór z listy rozwijanej" error="Wybór z listy rozwijalnej" sqref="L8:L19">
      <formula1>"Białystok,Lublin,Bydgoszcz,Rzeszów,Warszawa, Gdańsk,Gliwice,Kraków,Poznań,Szczecin,Wrocław"</formula1>
    </dataValidation>
    <dataValidation type="whole" allowBlank="1" showInputMessage="1" showErrorMessage="1" prompt="Tylko wartości liczbowe &lt;0 ; 20&gt;" sqref="DZ8:DZ19">
      <formula1>0</formula1>
      <formula2>20</formula2>
    </dataValidation>
    <dataValidation allowBlank="1" showInputMessage="1" showErrorMessage="1" prompt="Opis w postaci tekstowej jeśli obecne należy wymienić: UV, chlorowanie, ozonowanie, mikro filtracja, ultra filtracja, inne- opisać jakie" sqref="EE8:EE19"/>
    <dataValidation type="list" allowBlank="1" showInputMessage="1" showErrorMessage="1" prompt="wybór z listy rozwijanej" error="Wybó z listy rozwijalnej - patrz instrukcja!" sqref="EF8:EF19">
      <formula1>"błędy wykonawcze, błędy eksploatacyjne, niewystarczająca wydajność hydrauliczna, zbyt mała przepustowość pod kątem możliwości przyjęcia ładunku zanieczyszczeń,"</formula1>
    </dataValidation>
    <dataValidation allowBlank="1" showInputMessage="1" showErrorMessage="1" prompt="data w formacie RRRR-MM-DD" sqref="EJ8:EJ19"/>
    <dataValidation type="decimal" allowBlank="1" showInputMessage="1" showErrorMessage="1" prompt="Wartości liczbowe [tys. zł]  z przedziału &lt;0;250000&gt;" sqref="DW8:DW19 DG8:DU19">
      <formula1>0</formula1>
      <formula2>250000</formula2>
    </dataValidation>
    <dataValidation allowBlank="1" showErrorMessage="1" sqref="E20:H20 I20:J23 CR20 O20:O23 P20:T20 U20:U23 V20:Z20 EB20:EL23 AN20 AP20 AK20 AI20:AJ23 AM20:AM23 AQ20:AQ23 AR20:AS20 AW20:AX20 AZ20:BA20 BS20 BV20:BW20 BY20 CA20:CC20 BC20:BO20 AD20:AG20 DF20:DF23 DG20:DH20 DK20 DL20:DO23 DP20:DQ20 EQ20:IV23 EM20:EP20 L20:L23 DR20:DX23 DY20 B20:C20 D20:D23 CH20 K20 M20:N20 CT20:CY20"/>
    <dataValidation type="list" allowBlank="1" showInputMessage="1" showErrorMessage="1" prompt="wybór z listy rozwijanej" sqref="AF8:AF17">
      <formula1>"brak ewidencji , tylko zbiorniki bezodpływowe, tylko przydomowe oczyszczalnie, pełna ewidencja"</formula1>
    </dataValidation>
  </dataValidations>
  <printOptions/>
  <pageMargins left="0.5118110236220472" right="0.7086614173228347" top="0.7480314960629921" bottom="0.7480314960629921" header="0.31496062992125984" footer="0.31496062992125984"/>
  <pageSetup fitToWidth="9" fitToHeight="1" horizontalDpi="600" verticalDpi="600" orientation="landscape" paperSize="9" scale="53" r:id="rId2"/>
  <headerFooter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Waligóra</dc:creator>
  <cp:keywords/>
  <dc:description/>
  <cp:lastModifiedBy>Grzegorz Waligóra</cp:lastModifiedBy>
  <cp:lastPrinted>2016-02-05T07:55:40Z</cp:lastPrinted>
  <dcterms:created xsi:type="dcterms:W3CDTF">2014-01-27T08:11:29Z</dcterms:created>
  <dcterms:modified xsi:type="dcterms:W3CDTF">2018-12-27T13:47:59Z</dcterms:modified>
  <cp:category/>
  <cp:version/>
  <cp:contentType/>
  <cp:contentStatus/>
</cp:coreProperties>
</file>